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MT_D\Oktatas\SE graduális\2022_ősz\"/>
    </mc:Choice>
  </mc:AlternateContent>
  <xr:revisionPtr revIDLastSave="0" documentId="13_ncr:1_{C29F5E12-91E3-4C07-A41A-3B4451DD9CE1}" xr6:coauthVersionLast="36" xr6:coauthVersionMax="36" xr10:uidLastSave="{00000000-0000-0000-0000-000000000000}"/>
  <bookViews>
    <workbookView xWindow="-105" yWindow="-105" windowWidth="23250" windowHeight="12450" xr2:uid="{00000000-000D-0000-FFFF-FFFF00000000}"/>
  </bookViews>
  <sheets>
    <sheet name="IV. év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9" i="7" l="1"/>
  <c r="AN29" i="7"/>
  <c r="AO29" i="7"/>
  <c r="AM30" i="7"/>
  <c r="AN30" i="7"/>
  <c r="AO30" i="7"/>
  <c r="AM31" i="7"/>
  <c r="AN31" i="7"/>
  <c r="AO31" i="7"/>
  <c r="AM32" i="7"/>
  <c r="AN32" i="7"/>
  <c r="AO32" i="7"/>
  <c r="AM33" i="7"/>
  <c r="AN33" i="7"/>
  <c r="AO33" i="7"/>
  <c r="AM34" i="7"/>
  <c r="AN34" i="7"/>
  <c r="AO34" i="7"/>
  <c r="AM35" i="7"/>
  <c r="AN35" i="7"/>
  <c r="AO35" i="7"/>
  <c r="AM36" i="7"/>
  <c r="AN36" i="7"/>
  <c r="AO36" i="7"/>
  <c r="AM37" i="7"/>
  <c r="AN37" i="7"/>
  <c r="AO37" i="7"/>
  <c r="AM38" i="7"/>
  <c r="AN38" i="7"/>
  <c r="AO38" i="7"/>
  <c r="AM39" i="7"/>
  <c r="AN39" i="7"/>
  <c r="AO39" i="7"/>
  <c r="AM40" i="7"/>
  <c r="AN40" i="7"/>
  <c r="AO40" i="7"/>
  <c r="AM41" i="7"/>
  <c r="AN41" i="7"/>
  <c r="AO41" i="7"/>
  <c r="AM42" i="7"/>
  <c r="AN42" i="7"/>
  <c r="AO42" i="7"/>
  <c r="AM45" i="7"/>
  <c r="AN45" i="7"/>
  <c r="AO45" i="7"/>
  <c r="AM46" i="7"/>
  <c r="AN46" i="7"/>
  <c r="AO46" i="7"/>
  <c r="AM47" i="7"/>
  <c r="AN47" i="7"/>
  <c r="AO47" i="7"/>
  <c r="AM48" i="7"/>
  <c r="AN48" i="7"/>
  <c r="AO48" i="7"/>
  <c r="AM49" i="7"/>
  <c r="AN49" i="7"/>
  <c r="AO49" i="7"/>
  <c r="AM50" i="7"/>
  <c r="AN50" i="7"/>
  <c r="AO50" i="7"/>
  <c r="AM51" i="7"/>
  <c r="AN51" i="7"/>
  <c r="AO51" i="7"/>
  <c r="AM52" i="7"/>
  <c r="AN52" i="7"/>
  <c r="AO52" i="7"/>
  <c r="AM53" i="7"/>
  <c r="AN53" i="7"/>
  <c r="AO53" i="7"/>
  <c r="AM54" i="7"/>
  <c r="AN54" i="7"/>
  <c r="AO54" i="7"/>
  <c r="AM55" i="7"/>
  <c r="AN55" i="7"/>
  <c r="AO55" i="7"/>
  <c r="AM56" i="7"/>
  <c r="AN56" i="7"/>
  <c r="AO56" i="7"/>
  <c r="AM57" i="7"/>
  <c r="AN57" i="7"/>
  <c r="AO57" i="7"/>
  <c r="AM59" i="7"/>
  <c r="AN59" i="7"/>
  <c r="AO59" i="7"/>
  <c r="AM60" i="7"/>
  <c r="AN60" i="7"/>
  <c r="AO60" i="7"/>
  <c r="AM61" i="7"/>
  <c r="AN61" i="7"/>
  <c r="AO61" i="7"/>
  <c r="AM62" i="7"/>
  <c r="AN62" i="7"/>
  <c r="AO62" i="7"/>
  <c r="AM63" i="7"/>
  <c r="AN63" i="7"/>
  <c r="AO63" i="7"/>
  <c r="AM64" i="7"/>
  <c r="AN64" i="7"/>
  <c r="AO64" i="7"/>
  <c r="AM65" i="7"/>
  <c r="AN65" i="7"/>
  <c r="AO65" i="7"/>
  <c r="AM66" i="7"/>
  <c r="AN66" i="7"/>
  <c r="AO66" i="7"/>
  <c r="AM67" i="7"/>
  <c r="AN67" i="7"/>
  <c r="AO67" i="7"/>
  <c r="AM68" i="7"/>
  <c r="AN68" i="7"/>
  <c r="AO68" i="7"/>
  <c r="AM69" i="7"/>
  <c r="AN69" i="7"/>
  <c r="AO69" i="7"/>
  <c r="AM70" i="7"/>
  <c r="AN70" i="7"/>
  <c r="AO70" i="7"/>
  <c r="AM71" i="7"/>
  <c r="AN71" i="7"/>
  <c r="AO71" i="7"/>
  <c r="AM72" i="7"/>
  <c r="AN72" i="7"/>
  <c r="AO72" i="7"/>
  <c r="AM73" i="7"/>
  <c r="AN73" i="7"/>
  <c r="AO73" i="7"/>
  <c r="AN28" i="7"/>
  <c r="AO28" i="7"/>
  <c r="AM28" i="7"/>
  <c r="AM74" i="7" l="1"/>
  <c r="AO74" i="7"/>
  <c r="AN74" i="7"/>
  <c r="C23" i="7" l="1"/>
  <c r="E23" i="7"/>
  <c r="G23" i="7"/>
  <c r="I23" i="7" l="1"/>
  <c r="G15" i="7" l="1"/>
  <c r="F17" i="7" l="1"/>
  <c r="G17" i="7" s="1"/>
  <c r="H17" i="7" s="1"/>
  <c r="I20" i="7"/>
  <c r="G18" i="7"/>
  <c r="H18" i="7" s="1"/>
  <c r="F14" i="7"/>
  <c r="G14" i="7" s="1"/>
  <c r="H14" i="7" s="1"/>
  <c r="G13" i="7"/>
  <c r="F12" i="7"/>
  <c r="G12" i="7" s="1"/>
  <c r="H12" i="7" s="1"/>
  <c r="F11" i="7"/>
  <c r="G11" i="7" s="1"/>
  <c r="H11" i="7" s="1"/>
  <c r="F10" i="7"/>
  <c r="G10" i="7" s="1"/>
  <c r="H10" i="7" s="1"/>
  <c r="F9" i="7"/>
  <c r="F8" i="7"/>
  <c r="G8" i="7" s="1"/>
  <c r="F7" i="7"/>
  <c r="G7" i="7" s="1"/>
  <c r="H7" i="7" s="1"/>
  <c r="F6" i="7"/>
  <c r="G6" i="7" s="1"/>
  <c r="H6" i="7" s="1"/>
  <c r="F5" i="7"/>
  <c r="G5" i="7" s="1"/>
  <c r="H5" i="7" s="1"/>
  <c r="G4" i="7"/>
  <c r="H4" i="7" s="1"/>
  <c r="G3" i="7"/>
  <c r="H3" i="7" s="1"/>
  <c r="H20" i="7" l="1"/>
  <c r="F20" i="7"/>
  <c r="G20" i="7" s="1"/>
</calcChain>
</file>

<file path=xl/sharedStrings.xml><?xml version="1.0" encoding="utf-8"?>
<sst xmlns="http://schemas.openxmlformats.org/spreadsheetml/2006/main" count="652" uniqueCount="96">
  <si>
    <t>Tárgy</t>
  </si>
  <si>
    <t>évfolyam</t>
  </si>
  <si>
    <t>előadás</t>
  </si>
  <si>
    <t>gyakorlat</t>
  </si>
  <si>
    <t>teljes</t>
  </si>
  <si>
    <t>Trauma</t>
  </si>
  <si>
    <t>Ortop</t>
  </si>
  <si>
    <t>Orvosi kép</t>
  </si>
  <si>
    <t>Bőrgyógy</t>
  </si>
  <si>
    <t>Pulmo</t>
  </si>
  <si>
    <t>Infekt</t>
  </si>
  <si>
    <t>Onkol</t>
  </si>
  <si>
    <t>Oxy</t>
  </si>
  <si>
    <t>Klinikai farmakológia</t>
  </si>
  <si>
    <t>óraszám</t>
  </si>
  <si>
    <t>ÖSSZES</t>
  </si>
  <si>
    <t>Családorvostan</t>
  </si>
  <si>
    <t>hetek (heti 4 nap, vizsgával)</t>
  </si>
  <si>
    <t>okt.napok (8 óra/ nap)</t>
  </si>
  <si>
    <t>Magyar</t>
  </si>
  <si>
    <t>Angol</t>
  </si>
  <si>
    <t>Német</t>
  </si>
  <si>
    <t>Kardiológia, angiológia</t>
  </si>
  <si>
    <t>Labormedicina</t>
  </si>
  <si>
    <t>Onkológia</t>
  </si>
  <si>
    <t>Belgyógyászat I. anyagcsere, endokrinológia, nephrológia, gasztro</t>
  </si>
  <si>
    <t>Összlétszám</t>
  </si>
  <si>
    <t>1,5</t>
  </si>
  <si>
    <t>21+14</t>
  </si>
  <si>
    <t>Szájsebészet és fogászat</t>
  </si>
  <si>
    <t>Két hét pótlás</t>
  </si>
  <si>
    <t>1 turnus</t>
  </si>
  <si>
    <t>Klinikai Farmakológia</t>
  </si>
  <si>
    <t>4. évfolyam</t>
  </si>
  <si>
    <t>Orvosi képalkotó</t>
  </si>
  <si>
    <t>Katasztrófa (köt. Vál.)</t>
  </si>
  <si>
    <t>Belgyógyászat II. (nefrológia, gasztroenterológia)</t>
  </si>
  <si>
    <t>Téli szünet</t>
  </si>
  <si>
    <t>2022.09.05-09.</t>
  </si>
  <si>
    <t>2022.09.12-16.</t>
  </si>
  <si>
    <t>2022.09.19-23.</t>
  </si>
  <si>
    <t>2022.09.26-30.</t>
  </si>
  <si>
    <t>2022.10.03-07.</t>
  </si>
  <si>
    <t>2022.10.10-14.</t>
  </si>
  <si>
    <t>2022.11.07-11.</t>
  </si>
  <si>
    <t>2022.11.14-18.</t>
  </si>
  <si>
    <t>2022.11.21-25.</t>
  </si>
  <si>
    <t>2022.11.28-12.02.</t>
  </si>
  <si>
    <t xml:space="preserve">2022.12.05-09. </t>
  </si>
  <si>
    <t>2022.12.12-16.</t>
  </si>
  <si>
    <t>2023.01.09-13.</t>
  </si>
  <si>
    <t>2023.01.16-20.</t>
  </si>
  <si>
    <t>2023.01.23-27.</t>
  </si>
  <si>
    <t>2023.01.30-02.03.</t>
  </si>
  <si>
    <t>2023.02.13-17.</t>
  </si>
  <si>
    <t>2023.02.20-24.</t>
  </si>
  <si>
    <t>2023.02.27-03.03.</t>
  </si>
  <si>
    <t>2023.03.20-24.</t>
  </si>
  <si>
    <t>2023.03.27-31.</t>
  </si>
  <si>
    <t>2023.04.24-28.</t>
  </si>
  <si>
    <t>2023.05.08-12.</t>
  </si>
  <si>
    <t>2023.05.15-19.</t>
  </si>
  <si>
    <t>2023.05.22-26.</t>
  </si>
  <si>
    <t>2023.06.05-09.</t>
  </si>
  <si>
    <t>2023.06.12-16.</t>
  </si>
  <si>
    <t>2023.06.19-23.</t>
  </si>
  <si>
    <t>2023.06.26-30.</t>
  </si>
  <si>
    <t>2023.07.03-07.</t>
  </si>
  <si>
    <t>2023.07.10-14.</t>
  </si>
  <si>
    <t>2023.07.17-21.</t>
  </si>
  <si>
    <t>2022.10.24-10.28.</t>
  </si>
  <si>
    <t>2022.10.31-11.04. (11.01.)</t>
  </si>
  <si>
    <t>SEBÉSZET</t>
  </si>
  <si>
    <t>Sebészet</t>
  </si>
  <si>
    <t>Szájsebészet és fogászat (ha kell pótlás)</t>
  </si>
  <si>
    <t>Szájsebészet és fogászat (pótlás)</t>
  </si>
  <si>
    <t>Labmed. Előre pótlás, ha kell</t>
  </si>
  <si>
    <t>Hiányzó nap a hétből</t>
  </si>
  <si>
    <t>Hetek/
Csoportok</t>
  </si>
  <si>
    <t>Magyar blokkok (+1 csoport külföldi szemléltetés) eltolás</t>
  </si>
  <si>
    <t>IV. évfolyam</t>
  </si>
  <si>
    <t>SZEMLÉLTETÉS
(idegen nyelvű 
képzés)</t>
  </si>
  <si>
    <t>Narancssárga színnel kerültek jelölésre azok a hetek, melyek idejére oktatási szünet esik, ezek napja zárójelben jelölve.</t>
  </si>
  <si>
    <t>A piros vonal jelzi a két félév határát</t>
  </si>
  <si>
    <t>2023.01.02-06.</t>
  </si>
  <si>
    <t>2023.03.06-10.</t>
  </si>
  <si>
    <t>2022.10.17-21. (10. 20. 10:00-12:00 óráig)</t>
  </si>
  <si>
    <t>2023.02.06-10. (02.08.-09.)</t>
  </si>
  <si>
    <t>2023.03.13-17. (03.15.)</t>
  </si>
  <si>
    <t>Tavaszi szünet 2023.04.03.-07.</t>
  </si>
  <si>
    <t>2023.04.10-14. (04.10.)</t>
  </si>
  <si>
    <t>2022.04.17-21. (04.19.-20.)</t>
  </si>
  <si>
    <t>2023.05.01-05. (05.01.)</t>
  </si>
  <si>
    <t>2023.05.29-06.02. (05.29.)</t>
  </si>
  <si>
    <t>Családorvostan(ha kell előre pótlás)</t>
  </si>
  <si>
    <t>Fül-orr-gégészet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</si>
</sst>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7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11" borderId="1" xfId="0" applyFill="1" applyBorder="1"/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0" fontId="0" fillId="8" borderId="5" xfId="0" applyFill="1" applyBorder="1" applyAlignment="1">
      <alignment horizontal="center" vertical="center" wrapText="1"/>
    </xf>
    <xf numFmtId="0" fontId="0" fillId="0" borderId="14" xfId="0" applyBorder="1"/>
    <xf numFmtId="0" fontId="0" fillId="12" borderId="1" xfId="0" applyFill="1" applyBorder="1"/>
    <xf numFmtId="0" fontId="5" fillId="21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11" borderId="4" xfId="0" applyFill="1" applyBorder="1"/>
    <xf numFmtId="0" fontId="0" fillId="11" borderId="15" xfId="0" applyFill="1" applyBorder="1"/>
    <xf numFmtId="0" fontId="0" fillId="11" borderId="16" xfId="0" applyFill="1" applyBorder="1"/>
    <xf numFmtId="0" fontId="0" fillId="11" borderId="2" xfId="0" applyFill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12" borderId="4" xfId="0" applyFill="1" applyBorder="1"/>
    <xf numFmtId="0" fontId="0" fillId="12" borderId="3" xfId="0" applyFill="1" applyBorder="1"/>
    <xf numFmtId="0" fontId="0" fillId="0" borderId="14" xfId="0" applyBorder="1" applyAlignment="1">
      <alignment horizontal="center" vertical="center"/>
    </xf>
    <xf numFmtId="0" fontId="3" fillId="0" borderId="8" xfId="0" applyFont="1" applyBorder="1" applyAlignment="1"/>
    <xf numFmtId="0" fontId="4" fillId="0" borderId="8" xfId="0" applyFont="1" applyBorder="1" applyAlignment="1"/>
    <xf numFmtId="0" fontId="0" fillId="0" borderId="0" xfId="0" applyBorder="1" applyAlignment="1"/>
    <xf numFmtId="0" fontId="0" fillId="12" borderId="5" xfId="0" applyFill="1" applyBorder="1" applyAlignment="1">
      <alignment vertical="center" wrapText="1"/>
    </xf>
    <xf numFmtId="0" fontId="0" fillId="12" borderId="6" xfId="0" applyFill="1" applyBorder="1" applyAlignment="1">
      <alignment vertical="center" wrapText="1"/>
    </xf>
    <xf numFmtId="0" fontId="0" fillId="12" borderId="7" xfId="0" applyFill="1" applyBorder="1" applyAlignment="1">
      <alignment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vertical="center" wrapText="1"/>
    </xf>
    <xf numFmtId="0" fontId="7" fillId="15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20" borderId="1" xfId="0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0" borderId="2" xfId="0" applyFont="1" applyFill="1" applyBorder="1" applyAlignment="1">
      <alignment horizontal="center" vertical="center"/>
    </xf>
    <xf numFmtId="0" fontId="7" fillId="19" borderId="2" xfId="0" applyFont="1" applyFill="1" applyBorder="1" applyAlignment="1">
      <alignment vertical="center"/>
    </xf>
    <xf numFmtId="0" fontId="11" fillId="21" borderId="2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vertical="center"/>
    </xf>
    <xf numFmtId="0" fontId="7" fillId="12" borderId="1" xfId="0" applyFont="1" applyFill="1" applyBorder="1" applyAlignment="1">
      <alignment horizontal="center" vertical="center" wrapText="1"/>
    </xf>
    <xf numFmtId="0" fontId="7" fillId="15" borderId="4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vertical="center"/>
    </xf>
    <xf numFmtId="0" fontId="7" fillId="14" borderId="4" xfId="0" applyFont="1" applyFill="1" applyBorder="1" applyAlignment="1">
      <alignment vertical="center"/>
    </xf>
    <xf numFmtId="0" fontId="7" fillId="12" borderId="10" xfId="0" applyFont="1" applyFill="1" applyBorder="1" applyAlignment="1">
      <alignment vertical="center"/>
    </xf>
    <xf numFmtId="0" fontId="7" fillId="10" borderId="1" xfId="0" applyFont="1" applyFill="1" applyBorder="1" applyAlignment="1">
      <alignment vertical="center"/>
    </xf>
    <xf numFmtId="0" fontId="7" fillId="16" borderId="1" xfId="0" applyFont="1" applyFill="1" applyBorder="1" applyAlignment="1">
      <alignment vertical="center"/>
    </xf>
    <xf numFmtId="0" fontId="7" fillId="17" borderId="2" xfId="0" applyFont="1" applyFill="1" applyBorder="1" applyAlignment="1">
      <alignment vertical="center"/>
    </xf>
    <xf numFmtId="0" fontId="7" fillId="12" borderId="3" xfId="0" applyFont="1" applyFill="1" applyBorder="1" applyAlignment="1">
      <alignment vertical="center"/>
    </xf>
    <xf numFmtId="0" fontId="7" fillId="12" borderId="4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vertical="center" wrapText="1"/>
    </xf>
    <xf numFmtId="0" fontId="7" fillId="12" borderId="3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22" borderId="2" xfId="0" applyFont="1" applyFill="1" applyBorder="1" applyAlignment="1">
      <alignment vertical="center"/>
    </xf>
    <xf numFmtId="0" fontId="7" fillId="0" borderId="1" xfId="0" applyFont="1" applyBorder="1"/>
    <xf numFmtId="0" fontId="7" fillId="12" borderId="2" xfId="0" applyFont="1" applyFill="1" applyBorder="1" applyAlignment="1">
      <alignment vertical="center"/>
    </xf>
    <xf numFmtId="0" fontId="7" fillId="14" borderId="3" xfId="0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0" fontId="7" fillId="6" borderId="2" xfId="0" applyFont="1" applyFill="1" applyBorder="1" applyAlignment="1">
      <alignment vertical="center"/>
    </xf>
    <xf numFmtId="0" fontId="7" fillId="10" borderId="2" xfId="0" applyFont="1" applyFill="1" applyBorder="1" applyAlignment="1">
      <alignment vertical="center"/>
    </xf>
    <xf numFmtId="0" fontId="7" fillId="16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vertical="center"/>
    </xf>
    <xf numFmtId="0" fontId="7" fillId="13" borderId="1" xfId="0" applyFont="1" applyFill="1" applyBorder="1" applyAlignment="1">
      <alignment vertical="center" wrapText="1"/>
    </xf>
    <xf numFmtId="0" fontId="7" fillId="9" borderId="2" xfId="0" applyFont="1" applyFill="1" applyBorder="1" applyAlignment="1">
      <alignment vertical="center"/>
    </xf>
    <xf numFmtId="0" fontId="7" fillId="17" borderId="4" xfId="0" applyFont="1" applyFill="1" applyBorder="1" applyAlignment="1">
      <alignment vertical="center"/>
    </xf>
    <xf numFmtId="0" fontId="10" fillId="2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7" fillId="9" borderId="1" xfId="0" applyFont="1" applyFill="1" applyBorder="1"/>
    <xf numFmtId="0" fontId="7" fillId="23" borderId="1" xfId="0" applyFont="1" applyFill="1" applyBorder="1"/>
    <xf numFmtId="0" fontId="7" fillId="0" borderId="2" xfId="0" applyFont="1" applyBorder="1"/>
    <xf numFmtId="0" fontId="7" fillId="20" borderId="1" xfId="0" applyFont="1" applyFill="1" applyBorder="1"/>
    <xf numFmtId="0" fontId="7" fillId="0" borderId="4" xfId="0" applyFont="1" applyBorder="1"/>
    <xf numFmtId="0" fontId="7" fillId="24" borderId="1" xfId="0" applyFont="1" applyFill="1" applyBorder="1"/>
    <xf numFmtId="0" fontId="7" fillId="0" borderId="1" xfId="0" applyFont="1" applyFill="1" applyBorder="1"/>
    <xf numFmtId="0" fontId="7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vertical="center"/>
    </xf>
    <xf numFmtId="0" fontId="7" fillId="9" borderId="4" xfId="0" applyFont="1" applyFill="1" applyBorder="1"/>
    <xf numFmtId="0" fontId="0" fillId="11" borderId="18" xfId="0" applyFill="1" applyBorder="1"/>
    <xf numFmtId="0" fontId="7" fillId="15" borderId="18" xfId="0" applyFont="1" applyFill="1" applyBorder="1" applyAlignment="1">
      <alignment horizontal="center" vertical="center"/>
    </xf>
    <xf numFmtId="0" fontId="7" fillId="14" borderId="18" xfId="0" applyFont="1" applyFill="1" applyBorder="1" applyAlignment="1">
      <alignment vertical="center"/>
    </xf>
    <xf numFmtId="0" fontId="11" fillId="21" borderId="18" xfId="0" applyFont="1" applyFill="1" applyBorder="1" applyAlignment="1">
      <alignment horizontal="center" vertical="center"/>
    </xf>
    <xf numFmtId="0" fontId="11" fillId="21" borderId="20" xfId="0" applyFont="1" applyFill="1" applyBorder="1" applyAlignment="1">
      <alignment horizontal="center" vertical="center"/>
    </xf>
    <xf numFmtId="0" fontId="11" fillId="21" borderId="4" xfId="0" applyFont="1" applyFill="1" applyBorder="1" applyAlignment="1">
      <alignment horizontal="center" vertical="center"/>
    </xf>
    <xf numFmtId="0" fontId="11" fillId="12" borderId="18" xfId="0" applyFont="1" applyFill="1" applyBorder="1" applyAlignment="1">
      <alignment horizontal="center" vertical="center"/>
    </xf>
    <xf numFmtId="0" fontId="12" fillId="25" borderId="1" xfId="0" applyFont="1" applyFill="1" applyBorder="1" applyAlignment="1">
      <alignment horizontal="left" vertical="center"/>
    </xf>
    <xf numFmtId="0" fontId="13" fillId="15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left" vertical="center"/>
    </xf>
    <xf numFmtId="0" fontId="7" fillId="19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17" borderId="2" xfId="0" applyFont="1" applyFill="1" applyBorder="1" applyAlignment="1">
      <alignment horizontal="center" vertical="center"/>
    </xf>
    <xf numFmtId="0" fontId="7" fillId="17" borderId="3" xfId="0" applyFont="1" applyFill="1" applyBorder="1" applyAlignment="1">
      <alignment horizontal="center" vertical="center"/>
    </xf>
    <xf numFmtId="0" fontId="7" fillId="17" borderId="4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22" borderId="5" xfId="0" applyFont="1" applyFill="1" applyBorder="1" applyAlignment="1">
      <alignment horizontal="center" vertical="center"/>
    </xf>
    <xf numFmtId="0" fontId="7" fillId="22" borderId="7" xfId="0" applyFont="1" applyFill="1" applyBorder="1" applyAlignment="1">
      <alignment horizontal="center" vertical="center"/>
    </xf>
    <xf numFmtId="0" fontId="7" fillId="22" borderId="14" xfId="0" applyFont="1" applyFill="1" applyBorder="1" applyAlignment="1">
      <alignment horizontal="center" vertical="center"/>
    </xf>
    <xf numFmtId="0" fontId="7" fillId="22" borderId="21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7" fillId="14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13" borderId="2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7" fillId="22" borderId="10" xfId="0" applyFont="1" applyFill="1" applyBorder="1" applyAlignment="1">
      <alignment horizontal="center" vertical="center"/>
    </xf>
    <xf numFmtId="0" fontId="7" fillId="22" borderId="1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7" fillId="10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16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19" borderId="2" xfId="0" applyFont="1" applyFill="1" applyBorder="1" applyAlignment="1">
      <alignment horizontal="center" vertical="center"/>
    </xf>
    <xf numFmtId="0" fontId="7" fillId="19" borderId="3" xfId="0" applyFont="1" applyFill="1" applyBorder="1" applyAlignment="1">
      <alignment horizontal="center" vertical="center"/>
    </xf>
    <xf numFmtId="0" fontId="7" fillId="19" borderId="4" xfId="0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center" vertical="center"/>
    </xf>
    <xf numFmtId="0" fontId="7" fillId="16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18" borderId="4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0" fontId="7" fillId="18" borderId="18" xfId="0" applyFont="1" applyFill="1" applyBorder="1" applyAlignment="1">
      <alignment horizontal="center" vertical="center"/>
    </xf>
    <xf numFmtId="0" fontId="7" fillId="17" borderId="19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16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13" borderId="1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12" borderId="5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13" borderId="20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19" borderId="18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14" borderId="19" xfId="0" applyFont="1" applyFill="1" applyBorder="1" applyAlignment="1">
      <alignment horizontal="center" vertical="center"/>
    </xf>
    <xf numFmtId="0" fontId="7" fillId="9" borderId="2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9" fillId="26" borderId="0" xfId="0" applyFont="1" applyFill="1" applyAlignment="1">
      <alignment horizontal="left" vertical="center"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Normá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AO79"/>
  <sheetViews>
    <sheetView tabSelected="1" topLeftCell="A16" zoomScale="110" zoomScaleNormal="110" workbookViewId="0">
      <selection activeCell="A26" sqref="A26"/>
    </sheetView>
  </sheetViews>
  <sheetFormatPr defaultColWidth="8.85546875" defaultRowHeight="15" x14ac:dyDescent="0.25"/>
  <cols>
    <col min="1" max="1" width="33.28515625" customWidth="1"/>
    <col min="2" max="2" width="9.28515625" bestFit="1" customWidth="1"/>
    <col min="3" max="19" width="18.7109375" customWidth="1"/>
    <col min="21" max="30" width="18.7109375" customWidth="1"/>
    <col min="32" max="37" width="18.7109375" customWidth="1"/>
  </cols>
  <sheetData>
    <row r="1" spans="2:9" x14ac:dyDescent="0.25">
      <c r="B1" s="146" t="s">
        <v>33</v>
      </c>
      <c r="C1" s="147"/>
      <c r="D1" s="147"/>
      <c r="E1" s="147"/>
      <c r="F1" s="148"/>
      <c r="G1" s="7"/>
      <c r="H1" s="7"/>
      <c r="I1" s="7"/>
    </row>
    <row r="2" spans="2:9" ht="30" x14ac:dyDescent="0.25">
      <c r="B2" s="7" t="s">
        <v>1</v>
      </c>
      <c r="C2" s="8" t="s">
        <v>0</v>
      </c>
      <c r="D2" s="9" t="s">
        <v>2</v>
      </c>
      <c r="E2" s="9" t="s">
        <v>3</v>
      </c>
      <c r="F2" s="9" t="s">
        <v>4</v>
      </c>
      <c r="G2" s="9" t="s">
        <v>14</v>
      </c>
      <c r="H2" s="10" t="s">
        <v>18</v>
      </c>
      <c r="I2" s="14" t="s">
        <v>17</v>
      </c>
    </row>
    <row r="3" spans="2:9" ht="51" x14ac:dyDescent="0.25">
      <c r="B3" s="6">
        <v>4</v>
      </c>
      <c r="C3" s="48" t="s">
        <v>25</v>
      </c>
      <c r="D3" s="6">
        <v>1</v>
      </c>
      <c r="E3" s="6">
        <v>2</v>
      </c>
      <c r="F3" s="3">
        <v>7</v>
      </c>
      <c r="G3" s="6">
        <f>F3*14</f>
        <v>98</v>
      </c>
      <c r="H3" s="6">
        <f>ROUNDUP(G3/8,0)</f>
        <v>13</v>
      </c>
      <c r="I3" s="6">
        <v>5</v>
      </c>
    </row>
    <row r="4" spans="2:9" x14ac:dyDescent="0.25">
      <c r="B4" s="6">
        <v>4</v>
      </c>
      <c r="C4" s="49" t="s">
        <v>22</v>
      </c>
      <c r="D4" s="6">
        <v>2</v>
      </c>
      <c r="E4" s="6">
        <v>4.5</v>
      </c>
      <c r="F4" s="11">
        <v>6.5</v>
      </c>
      <c r="G4" s="6">
        <f t="shared" ref="G4:G20" si="0">F4*14</f>
        <v>91</v>
      </c>
      <c r="H4" s="6">
        <f t="shared" ref="H4:H18" si="1">ROUNDUP(G4/8,0)</f>
        <v>12</v>
      </c>
      <c r="I4" s="6">
        <v>4</v>
      </c>
    </row>
    <row r="5" spans="2:9" x14ac:dyDescent="0.25">
      <c r="B5" s="6">
        <v>4</v>
      </c>
      <c r="C5" s="49" t="s">
        <v>73</v>
      </c>
      <c r="D5" s="6">
        <v>3</v>
      </c>
      <c r="E5" s="6">
        <v>3</v>
      </c>
      <c r="F5" s="3">
        <f t="shared" ref="F5:F14" si="2">SUM(D5:E5)</f>
        <v>6</v>
      </c>
      <c r="G5" s="6">
        <f t="shared" si="0"/>
        <v>84</v>
      </c>
      <c r="H5" s="6">
        <f t="shared" si="1"/>
        <v>11</v>
      </c>
      <c r="I5" s="31">
        <v>4</v>
      </c>
    </row>
    <row r="6" spans="2:9" x14ac:dyDescent="0.25">
      <c r="B6" s="6">
        <v>4</v>
      </c>
      <c r="C6" s="49" t="s">
        <v>5</v>
      </c>
      <c r="D6" s="6">
        <v>1</v>
      </c>
      <c r="E6" s="6">
        <v>2</v>
      </c>
      <c r="F6" s="3">
        <f t="shared" si="2"/>
        <v>3</v>
      </c>
      <c r="G6" s="6">
        <f t="shared" si="0"/>
        <v>42</v>
      </c>
      <c r="H6" s="6">
        <f t="shared" si="1"/>
        <v>6</v>
      </c>
      <c r="I6" s="6">
        <v>3</v>
      </c>
    </row>
    <row r="7" spans="2:9" x14ac:dyDescent="0.25">
      <c r="B7" s="6">
        <v>4</v>
      </c>
      <c r="C7" s="49" t="s">
        <v>6</v>
      </c>
      <c r="D7" s="6">
        <v>1.5</v>
      </c>
      <c r="E7" s="6">
        <v>2</v>
      </c>
      <c r="F7" s="11">
        <f t="shared" si="2"/>
        <v>3.5</v>
      </c>
      <c r="G7" s="6">
        <f t="shared" si="0"/>
        <v>49</v>
      </c>
      <c r="H7" s="6">
        <f t="shared" si="1"/>
        <v>7</v>
      </c>
      <c r="I7" s="6">
        <v>3</v>
      </c>
    </row>
    <row r="8" spans="2:9" x14ac:dyDescent="0.25">
      <c r="B8" s="6">
        <v>4</v>
      </c>
      <c r="C8" s="149" t="s">
        <v>7</v>
      </c>
      <c r="D8" s="6">
        <v>0</v>
      </c>
      <c r="E8" s="6">
        <v>0</v>
      </c>
      <c r="F8" s="6">
        <f t="shared" si="2"/>
        <v>0</v>
      </c>
      <c r="G8" s="6">
        <f t="shared" si="0"/>
        <v>0</v>
      </c>
      <c r="H8" s="150">
        <v>4</v>
      </c>
      <c r="I8" s="151">
        <v>1</v>
      </c>
    </row>
    <row r="9" spans="2:9" x14ac:dyDescent="0.25">
      <c r="B9" s="6">
        <v>4</v>
      </c>
      <c r="C9" s="149"/>
      <c r="D9" s="6">
        <v>1</v>
      </c>
      <c r="E9" s="6">
        <v>2</v>
      </c>
      <c r="F9" s="3">
        <f t="shared" si="2"/>
        <v>3</v>
      </c>
      <c r="G9" s="6">
        <v>42</v>
      </c>
      <c r="H9" s="150"/>
      <c r="I9" s="151"/>
    </row>
    <row r="10" spans="2:9" x14ac:dyDescent="0.25">
      <c r="B10" s="6">
        <v>4</v>
      </c>
      <c r="C10" s="49" t="s">
        <v>95</v>
      </c>
      <c r="D10" s="6">
        <v>1</v>
      </c>
      <c r="E10" s="6">
        <v>2</v>
      </c>
      <c r="F10" s="3">
        <f t="shared" si="2"/>
        <v>3</v>
      </c>
      <c r="G10" s="6">
        <f t="shared" si="0"/>
        <v>42</v>
      </c>
      <c r="H10" s="6">
        <f t="shared" si="1"/>
        <v>6</v>
      </c>
      <c r="I10" s="6">
        <v>3</v>
      </c>
    </row>
    <row r="11" spans="2:9" x14ac:dyDescent="0.25">
      <c r="B11" s="6">
        <v>4</v>
      </c>
      <c r="C11" s="49" t="s">
        <v>8</v>
      </c>
      <c r="D11" s="6">
        <v>1.5</v>
      </c>
      <c r="E11" s="6">
        <v>2.5</v>
      </c>
      <c r="F11" s="12">
        <f t="shared" si="2"/>
        <v>4</v>
      </c>
      <c r="G11" s="6">
        <f t="shared" si="0"/>
        <v>56</v>
      </c>
      <c r="H11" s="6">
        <f t="shared" si="1"/>
        <v>7</v>
      </c>
      <c r="I11" s="6">
        <v>3</v>
      </c>
    </row>
    <row r="12" spans="2:9" x14ac:dyDescent="0.25">
      <c r="B12" s="6">
        <v>4</v>
      </c>
      <c r="C12" s="49" t="s">
        <v>29</v>
      </c>
      <c r="D12" s="6">
        <v>1</v>
      </c>
      <c r="E12" s="6">
        <v>1</v>
      </c>
      <c r="F12" s="12">
        <f t="shared" si="2"/>
        <v>2</v>
      </c>
      <c r="G12" s="6">
        <f t="shared" si="0"/>
        <v>28</v>
      </c>
      <c r="H12" s="6">
        <f t="shared" si="1"/>
        <v>4</v>
      </c>
      <c r="I12" s="4">
        <v>1</v>
      </c>
    </row>
    <row r="13" spans="2:9" x14ac:dyDescent="0.25">
      <c r="B13" s="6">
        <v>4</v>
      </c>
      <c r="C13" s="49" t="s">
        <v>9</v>
      </c>
      <c r="D13" s="6">
        <v>1.5</v>
      </c>
      <c r="E13" s="6">
        <v>2.5</v>
      </c>
      <c r="F13" s="3">
        <v>4</v>
      </c>
      <c r="G13" s="6">
        <f t="shared" si="0"/>
        <v>56</v>
      </c>
      <c r="H13" s="6">
        <v>5</v>
      </c>
      <c r="I13" s="6">
        <v>2</v>
      </c>
    </row>
    <row r="14" spans="2:9" x14ac:dyDescent="0.25">
      <c r="B14" s="6">
        <v>4</v>
      </c>
      <c r="C14" s="49" t="s">
        <v>10</v>
      </c>
      <c r="D14" s="6">
        <v>0</v>
      </c>
      <c r="E14" s="6">
        <v>0</v>
      </c>
      <c r="F14" s="3">
        <f t="shared" si="2"/>
        <v>0</v>
      </c>
      <c r="G14" s="6">
        <f t="shared" si="0"/>
        <v>0</v>
      </c>
      <c r="H14" s="6">
        <f t="shared" si="1"/>
        <v>0</v>
      </c>
      <c r="I14" s="6"/>
    </row>
    <row r="15" spans="2:9" x14ac:dyDescent="0.25">
      <c r="B15" s="17">
        <v>4</v>
      </c>
      <c r="C15" s="49" t="s">
        <v>11</v>
      </c>
      <c r="D15" s="17">
        <v>1</v>
      </c>
      <c r="E15" s="17">
        <v>2</v>
      </c>
      <c r="F15" s="18">
        <v>3</v>
      </c>
      <c r="G15" s="17">
        <f t="shared" si="0"/>
        <v>42</v>
      </c>
      <c r="H15" s="17">
        <v>5</v>
      </c>
      <c r="I15" s="17">
        <v>2</v>
      </c>
    </row>
    <row r="16" spans="2:9" x14ac:dyDescent="0.25">
      <c r="B16" s="11">
        <v>4</v>
      </c>
      <c r="C16" s="50" t="s">
        <v>23</v>
      </c>
      <c r="D16" s="6" t="s">
        <v>27</v>
      </c>
      <c r="E16" s="6">
        <v>1</v>
      </c>
      <c r="F16" s="6">
        <v>2.5</v>
      </c>
      <c r="G16" s="6" t="s">
        <v>28</v>
      </c>
      <c r="H16" s="6">
        <v>4</v>
      </c>
      <c r="I16" s="11">
        <v>1</v>
      </c>
    </row>
    <row r="17" spans="1:41" x14ac:dyDescent="0.25">
      <c r="B17" s="6">
        <v>4</v>
      </c>
      <c r="C17" s="49" t="s">
        <v>12</v>
      </c>
      <c r="D17" s="6">
        <v>1</v>
      </c>
      <c r="E17" s="6">
        <v>1.5</v>
      </c>
      <c r="F17" s="3">
        <f t="shared" ref="F17" si="3">SUM(D17:E17)</f>
        <v>2.5</v>
      </c>
      <c r="G17" s="6">
        <f t="shared" ref="G17" si="4">F17*14</f>
        <v>35</v>
      </c>
      <c r="H17" s="6">
        <f t="shared" ref="H17" si="5">ROUNDUP(G17/8,0)</f>
        <v>5</v>
      </c>
      <c r="I17" s="6">
        <v>2</v>
      </c>
    </row>
    <row r="18" spans="1:41" x14ac:dyDescent="0.25">
      <c r="B18" s="6">
        <v>4</v>
      </c>
      <c r="C18" s="48" t="s">
        <v>13</v>
      </c>
      <c r="D18" s="6">
        <v>0</v>
      </c>
      <c r="E18" s="6">
        <v>2.5</v>
      </c>
      <c r="F18" s="4">
        <v>2.5</v>
      </c>
      <c r="G18" s="6">
        <f t="shared" si="0"/>
        <v>35</v>
      </c>
      <c r="H18" s="6">
        <f t="shared" si="1"/>
        <v>5</v>
      </c>
      <c r="I18" s="6">
        <v>2</v>
      </c>
    </row>
    <row r="19" spans="1:41" x14ac:dyDescent="0.25">
      <c r="B19" s="6">
        <v>4</v>
      </c>
      <c r="C19" s="49" t="s">
        <v>16</v>
      </c>
      <c r="D19" s="6">
        <v>1</v>
      </c>
      <c r="E19" s="6">
        <v>1</v>
      </c>
      <c r="F19" s="4">
        <v>2</v>
      </c>
      <c r="G19" s="6">
        <v>28</v>
      </c>
      <c r="H19" s="6">
        <v>4</v>
      </c>
      <c r="I19" s="6">
        <v>1</v>
      </c>
    </row>
    <row r="20" spans="1:41" x14ac:dyDescent="0.25">
      <c r="B20" s="1"/>
      <c r="C20" s="1"/>
      <c r="D20" s="1"/>
      <c r="E20" s="6" t="s">
        <v>15</v>
      </c>
      <c r="F20" s="6">
        <f>SUM(F3:F19)</f>
        <v>54.5</v>
      </c>
      <c r="G20" s="6">
        <f t="shared" si="0"/>
        <v>763</v>
      </c>
      <c r="H20" s="1">
        <f>SUM(H3:H19)</f>
        <v>98</v>
      </c>
      <c r="I20" s="1">
        <f>SUM(I3:I19)</f>
        <v>37</v>
      </c>
    </row>
    <row r="22" spans="1:41" x14ac:dyDescent="0.25">
      <c r="B22" s="2"/>
      <c r="C22" s="16" t="s">
        <v>19</v>
      </c>
      <c r="D22" s="6"/>
      <c r="E22" s="2" t="s">
        <v>20</v>
      </c>
      <c r="F22" s="5"/>
      <c r="G22" s="2" t="s">
        <v>21</v>
      </c>
      <c r="H22" s="5"/>
      <c r="I22" s="152" t="s">
        <v>26</v>
      </c>
      <c r="J22" s="153"/>
    </row>
    <row r="23" spans="1:41" x14ac:dyDescent="0.25">
      <c r="B23" s="2" t="s">
        <v>31</v>
      </c>
      <c r="C23" s="154">
        <f>D22/16</f>
        <v>0</v>
      </c>
      <c r="D23" s="154"/>
      <c r="E23" s="154">
        <f>F22/8</f>
        <v>0</v>
      </c>
      <c r="F23" s="154"/>
      <c r="G23" s="154">
        <f t="shared" ref="G23" si="6">H22/8</f>
        <v>0</v>
      </c>
      <c r="H23" s="154"/>
      <c r="I23" s="155">
        <f>SUM(C23:H23)</f>
        <v>0</v>
      </c>
      <c r="J23" s="155"/>
    </row>
    <row r="24" spans="1:41" x14ac:dyDescent="0.25">
      <c r="C24" s="15"/>
      <c r="D24" s="15"/>
      <c r="E24" s="15"/>
      <c r="F24" s="15"/>
      <c r="G24" s="15"/>
      <c r="H24" s="15"/>
      <c r="I24" s="15"/>
      <c r="J24" s="15"/>
    </row>
    <row r="26" spans="1:41" ht="45" customHeight="1" x14ac:dyDescent="0.35">
      <c r="A26" s="46" t="s">
        <v>80</v>
      </c>
      <c r="B26" s="143" t="s">
        <v>79</v>
      </c>
      <c r="C26" s="143"/>
      <c r="D26" s="143"/>
      <c r="T26" s="25"/>
      <c r="U26" s="180" t="s">
        <v>20</v>
      </c>
      <c r="V26" s="180"/>
      <c r="W26" s="180"/>
      <c r="X26" s="180"/>
      <c r="Y26" s="180"/>
      <c r="Z26" s="180"/>
      <c r="AA26" s="180"/>
      <c r="AB26" s="180"/>
      <c r="AC26" s="20"/>
      <c r="AD26" s="20"/>
      <c r="AE26" s="26"/>
      <c r="AF26" s="143" t="s">
        <v>21</v>
      </c>
      <c r="AG26" s="143"/>
      <c r="AH26" s="39"/>
      <c r="AI26" s="39"/>
      <c r="AJ26" s="39"/>
      <c r="AK26" s="40"/>
      <c r="AL26" s="41"/>
    </row>
    <row r="27" spans="1:41" s="1" customFormat="1" ht="45" x14ac:dyDescent="0.25">
      <c r="B27" s="45" t="s">
        <v>78</v>
      </c>
      <c r="C27" s="35">
        <v>1</v>
      </c>
      <c r="D27" s="47" t="s">
        <v>81</v>
      </c>
      <c r="E27" s="35">
        <v>2</v>
      </c>
      <c r="F27" s="32">
        <v>3</v>
      </c>
      <c r="G27" s="32">
        <v>4</v>
      </c>
      <c r="H27" s="35">
        <v>5</v>
      </c>
      <c r="I27" s="35">
        <v>6</v>
      </c>
      <c r="J27" s="32">
        <v>7</v>
      </c>
      <c r="K27" s="32">
        <v>8</v>
      </c>
      <c r="L27" s="35">
        <v>9</v>
      </c>
      <c r="M27" s="35">
        <v>10</v>
      </c>
      <c r="N27" s="32">
        <v>11</v>
      </c>
      <c r="O27" s="32">
        <v>12</v>
      </c>
      <c r="P27" s="35">
        <v>13</v>
      </c>
      <c r="Q27" s="35">
        <v>14</v>
      </c>
      <c r="R27" s="32">
        <v>15</v>
      </c>
      <c r="S27" s="32">
        <v>16</v>
      </c>
      <c r="T27" s="45" t="s">
        <v>78</v>
      </c>
      <c r="U27" s="32">
        <v>1</v>
      </c>
      <c r="V27" s="32">
        <v>2</v>
      </c>
      <c r="W27" s="32">
        <v>3</v>
      </c>
      <c r="X27" s="32">
        <v>4</v>
      </c>
      <c r="Y27" s="32">
        <v>5</v>
      </c>
      <c r="Z27" s="32">
        <v>6</v>
      </c>
      <c r="AA27" s="32">
        <v>7</v>
      </c>
      <c r="AB27" s="32">
        <v>8</v>
      </c>
      <c r="AC27" s="35">
        <v>9</v>
      </c>
      <c r="AD27" s="35">
        <v>10</v>
      </c>
      <c r="AE27" s="45" t="s">
        <v>78</v>
      </c>
      <c r="AF27" s="34">
        <v>1</v>
      </c>
      <c r="AG27" s="34">
        <v>2</v>
      </c>
      <c r="AH27" s="34">
        <v>3</v>
      </c>
      <c r="AI27" s="34">
        <v>4</v>
      </c>
      <c r="AJ27" s="34">
        <v>5</v>
      </c>
      <c r="AK27" s="21">
        <v>6</v>
      </c>
      <c r="AL27" s="38" t="s">
        <v>77</v>
      </c>
      <c r="AM27" s="19" t="s">
        <v>29</v>
      </c>
      <c r="AN27" s="33" t="s">
        <v>23</v>
      </c>
      <c r="AO27" s="24" t="s">
        <v>16</v>
      </c>
    </row>
    <row r="28" spans="1:41" ht="15" customHeight="1" x14ac:dyDescent="0.25">
      <c r="A28" s="79" t="s">
        <v>38</v>
      </c>
      <c r="B28" s="13">
        <v>1</v>
      </c>
      <c r="C28" s="116" t="s">
        <v>25</v>
      </c>
      <c r="D28" s="51"/>
      <c r="E28" s="116" t="s">
        <v>25</v>
      </c>
      <c r="F28" s="52" t="s">
        <v>29</v>
      </c>
      <c r="G28" s="136" t="s">
        <v>12</v>
      </c>
      <c r="H28" s="134" t="s">
        <v>72</v>
      </c>
      <c r="I28" s="134" t="s">
        <v>72</v>
      </c>
      <c r="J28" s="133" t="s">
        <v>22</v>
      </c>
      <c r="K28" s="133" t="s">
        <v>22</v>
      </c>
      <c r="L28" s="124" t="s">
        <v>95</v>
      </c>
      <c r="M28" s="135" t="s">
        <v>13</v>
      </c>
      <c r="N28" s="131" t="s">
        <v>8</v>
      </c>
      <c r="O28" s="132" t="s">
        <v>24</v>
      </c>
      <c r="P28" s="129" t="s">
        <v>6</v>
      </c>
      <c r="Q28" s="118" t="s">
        <v>5</v>
      </c>
      <c r="R28" s="120" t="s">
        <v>9</v>
      </c>
      <c r="S28" s="117" t="s">
        <v>7</v>
      </c>
      <c r="T28" s="13">
        <v>1</v>
      </c>
      <c r="U28" s="42"/>
      <c r="V28" s="43"/>
      <c r="W28" s="43"/>
      <c r="X28" s="43"/>
      <c r="Y28" s="43"/>
      <c r="Z28" s="43"/>
      <c r="AA28" s="43"/>
      <c r="AB28" s="44"/>
      <c r="AC28" s="181"/>
      <c r="AD28" s="182"/>
      <c r="AE28" s="182"/>
      <c r="AF28" s="182"/>
      <c r="AG28" s="182"/>
      <c r="AH28" s="182"/>
      <c r="AI28" s="182"/>
      <c r="AJ28" s="182"/>
      <c r="AK28" s="182"/>
      <c r="AL28" s="22"/>
      <c r="AM28">
        <f t="shared" ref="AM28:AO42" si="7">COUNTIF($C28:$AK28,AM$27)</f>
        <v>1</v>
      </c>
      <c r="AN28">
        <f t="shared" si="7"/>
        <v>0</v>
      </c>
      <c r="AO28">
        <f t="shared" si="7"/>
        <v>0</v>
      </c>
    </row>
    <row r="29" spans="1:41" ht="15" customHeight="1" x14ac:dyDescent="0.25">
      <c r="A29" s="79" t="s">
        <v>39</v>
      </c>
      <c r="B29" s="13">
        <v>2</v>
      </c>
      <c r="C29" s="116"/>
      <c r="D29" s="53"/>
      <c r="E29" s="116"/>
      <c r="F29" s="54" t="s">
        <v>23</v>
      </c>
      <c r="G29" s="137"/>
      <c r="H29" s="134"/>
      <c r="I29" s="134"/>
      <c r="J29" s="133"/>
      <c r="K29" s="133"/>
      <c r="L29" s="124"/>
      <c r="M29" s="135"/>
      <c r="N29" s="131"/>
      <c r="O29" s="132"/>
      <c r="P29" s="129"/>
      <c r="Q29" s="130"/>
      <c r="R29" s="121"/>
      <c r="S29" s="117"/>
      <c r="T29" s="13">
        <v>2</v>
      </c>
      <c r="U29" s="53"/>
      <c r="V29" s="53"/>
      <c r="W29" s="56"/>
      <c r="X29" s="55" t="s">
        <v>16</v>
      </c>
      <c r="Y29" s="131" t="s">
        <v>8</v>
      </c>
      <c r="Z29" s="132" t="s">
        <v>24</v>
      </c>
      <c r="AA29" s="120" t="s">
        <v>9</v>
      </c>
      <c r="AB29" s="117" t="s">
        <v>7</v>
      </c>
      <c r="AC29" s="116" t="s">
        <v>36</v>
      </c>
      <c r="AD29" s="116" t="s">
        <v>36</v>
      </c>
      <c r="AE29" s="13">
        <v>2</v>
      </c>
      <c r="AF29" s="55" t="s">
        <v>16</v>
      </c>
      <c r="AG29" s="52" t="s">
        <v>29</v>
      </c>
      <c r="AH29" s="124" t="s">
        <v>95</v>
      </c>
      <c r="AI29" s="135" t="s">
        <v>32</v>
      </c>
      <c r="AJ29" s="129" t="s">
        <v>6</v>
      </c>
      <c r="AK29" s="118" t="s">
        <v>5</v>
      </c>
      <c r="AL29" s="22"/>
      <c r="AM29">
        <f t="shared" si="7"/>
        <v>1</v>
      </c>
      <c r="AN29">
        <f t="shared" si="7"/>
        <v>1</v>
      </c>
      <c r="AO29">
        <f t="shared" si="7"/>
        <v>2</v>
      </c>
    </row>
    <row r="30" spans="1:41" x14ac:dyDescent="0.25">
      <c r="A30" s="79" t="s">
        <v>40</v>
      </c>
      <c r="B30" s="13">
        <v>3</v>
      </c>
      <c r="C30" s="116"/>
      <c r="D30" s="52" t="s">
        <v>29</v>
      </c>
      <c r="E30" s="116"/>
      <c r="F30" s="144" t="s">
        <v>35</v>
      </c>
      <c r="G30" s="145"/>
      <c r="H30" s="134"/>
      <c r="I30" s="134"/>
      <c r="J30" s="133"/>
      <c r="K30" s="133"/>
      <c r="L30" s="124"/>
      <c r="M30" s="124" t="s">
        <v>95</v>
      </c>
      <c r="N30" s="131"/>
      <c r="O30" s="131" t="s">
        <v>8</v>
      </c>
      <c r="P30" s="129"/>
      <c r="Q30" s="129" t="s">
        <v>6</v>
      </c>
      <c r="R30" s="122"/>
      <c r="S30" s="120" t="s">
        <v>9</v>
      </c>
      <c r="T30" s="13">
        <v>3</v>
      </c>
      <c r="U30" s="52" t="s">
        <v>29</v>
      </c>
      <c r="V30" s="136" t="s">
        <v>12</v>
      </c>
      <c r="W30" s="133" t="s">
        <v>22</v>
      </c>
      <c r="X30" s="133" t="s">
        <v>22</v>
      </c>
      <c r="Y30" s="131"/>
      <c r="Z30" s="132"/>
      <c r="AA30" s="121"/>
      <c r="AB30" s="117"/>
      <c r="AC30" s="116"/>
      <c r="AD30" s="116"/>
      <c r="AE30" s="13">
        <v>3</v>
      </c>
      <c r="AF30" s="134" t="s">
        <v>72</v>
      </c>
      <c r="AG30" s="134" t="s">
        <v>72</v>
      </c>
      <c r="AH30" s="124"/>
      <c r="AI30" s="135"/>
      <c r="AJ30" s="129"/>
      <c r="AK30" s="130"/>
      <c r="AL30" s="22"/>
      <c r="AM30">
        <f t="shared" si="7"/>
        <v>2</v>
      </c>
      <c r="AN30">
        <f t="shared" si="7"/>
        <v>0</v>
      </c>
      <c r="AO30">
        <f t="shared" si="7"/>
        <v>0</v>
      </c>
    </row>
    <row r="31" spans="1:41" x14ac:dyDescent="0.25">
      <c r="A31" s="79" t="s">
        <v>41</v>
      </c>
      <c r="B31" s="13">
        <v>4</v>
      </c>
      <c r="C31" s="116"/>
      <c r="D31" s="54" t="s">
        <v>23</v>
      </c>
      <c r="E31" s="116"/>
      <c r="F31" s="138" t="s">
        <v>12</v>
      </c>
      <c r="G31" s="52" t="s">
        <v>29</v>
      </c>
      <c r="H31" s="134"/>
      <c r="I31" s="134"/>
      <c r="J31" s="133"/>
      <c r="K31" s="133"/>
      <c r="L31" s="135" t="s">
        <v>13</v>
      </c>
      <c r="M31" s="124"/>
      <c r="N31" s="132" t="s">
        <v>24</v>
      </c>
      <c r="O31" s="131"/>
      <c r="P31" s="118" t="s">
        <v>5</v>
      </c>
      <c r="Q31" s="129"/>
      <c r="R31" s="117" t="s">
        <v>7</v>
      </c>
      <c r="S31" s="121"/>
      <c r="T31" s="13">
        <v>4</v>
      </c>
      <c r="U31" s="54" t="s">
        <v>23</v>
      </c>
      <c r="V31" s="137"/>
      <c r="W31" s="133"/>
      <c r="X31" s="133"/>
      <c r="Y31" s="131"/>
      <c r="Z31" s="131" t="s">
        <v>8</v>
      </c>
      <c r="AA31" s="122"/>
      <c r="AB31" s="120" t="s">
        <v>9</v>
      </c>
      <c r="AC31" s="116"/>
      <c r="AD31" s="116"/>
      <c r="AE31" s="13">
        <v>4</v>
      </c>
      <c r="AF31" s="134"/>
      <c r="AG31" s="134"/>
      <c r="AH31" s="124"/>
      <c r="AI31" s="124" t="s">
        <v>95</v>
      </c>
      <c r="AJ31" s="129"/>
      <c r="AK31" s="129" t="s">
        <v>6</v>
      </c>
      <c r="AL31" s="22"/>
      <c r="AM31">
        <f t="shared" si="7"/>
        <v>1</v>
      </c>
      <c r="AN31">
        <f t="shared" si="7"/>
        <v>2</v>
      </c>
      <c r="AO31">
        <f t="shared" si="7"/>
        <v>0</v>
      </c>
    </row>
    <row r="32" spans="1:41" x14ac:dyDescent="0.25">
      <c r="A32" s="79" t="s">
        <v>42</v>
      </c>
      <c r="B32" s="13">
        <v>5</v>
      </c>
      <c r="C32" s="116"/>
      <c r="D32" s="138" t="s">
        <v>12</v>
      </c>
      <c r="E32" s="116"/>
      <c r="F32" s="137"/>
      <c r="G32" s="53"/>
      <c r="H32" s="52" t="s">
        <v>29</v>
      </c>
      <c r="I32" s="54" t="s">
        <v>23</v>
      </c>
      <c r="J32" s="55" t="s">
        <v>16</v>
      </c>
      <c r="K32" s="55" t="s">
        <v>16</v>
      </c>
      <c r="L32" s="135"/>
      <c r="M32" s="124"/>
      <c r="N32" s="132"/>
      <c r="O32" s="131"/>
      <c r="P32" s="130"/>
      <c r="Q32" s="129"/>
      <c r="R32" s="117"/>
      <c r="S32" s="122"/>
      <c r="T32" s="13">
        <v>5</v>
      </c>
      <c r="U32" s="138" t="s">
        <v>12</v>
      </c>
      <c r="V32" s="54" t="s">
        <v>23</v>
      </c>
      <c r="W32" s="133"/>
      <c r="X32" s="133"/>
      <c r="Y32" s="132" t="s">
        <v>24</v>
      </c>
      <c r="Z32" s="131"/>
      <c r="AA32" s="117" t="s">
        <v>7</v>
      </c>
      <c r="AB32" s="121"/>
      <c r="AC32" s="116"/>
      <c r="AD32" s="116"/>
      <c r="AE32" s="13">
        <v>5</v>
      </c>
      <c r="AF32" s="134"/>
      <c r="AG32" s="134"/>
      <c r="AH32" s="135" t="s">
        <v>32</v>
      </c>
      <c r="AI32" s="124"/>
      <c r="AJ32" s="118" t="s">
        <v>5</v>
      </c>
      <c r="AK32" s="129"/>
      <c r="AL32" s="22"/>
      <c r="AM32">
        <f t="shared" si="7"/>
        <v>1</v>
      </c>
      <c r="AN32">
        <f t="shared" si="7"/>
        <v>2</v>
      </c>
      <c r="AO32">
        <f t="shared" si="7"/>
        <v>2</v>
      </c>
    </row>
    <row r="33" spans="1:41" ht="15.75" customHeight="1" x14ac:dyDescent="0.25">
      <c r="A33" s="79" t="s">
        <v>43</v>
      </c>
      <c r="B33" s="13">
        <v>6</v>
      </c>
      <c r="C33" s="120" t="s">
        <v>9</v>
      </c>
      <c r="D33" s="137"/>
      <c r="E33" s="117" t="s">
        <v>7</v>
      </c>
      <c r="F33" s="116" t="s">
        <v>25</v>
      </c>
      <c r="G33" s="116" t="s">
        <v>25</v>
      </c>
      <c r="H33" s="54" t="s">
        <v>23</v>
      </c>
      <c r="I33" s="136" t="s">
        <v>12</v>
      </c>
      <c r="J33" s="134" t="s">
        <v>72</v>
      </c>
      <c r="K33" s="134" t="s">
        <v>72</v>
      </c>
      <c r="L33" s="133" t="s">
        <v>22</v>
      </c>
      <c r="M33" s="133" t="s">
        <v>22</v>
      </c>
      <c r="N33" s="124" t="s">
        <v>95</v>
      </c>
      <c r="O33" s="135" t="s">
        <v>13</v>
      </c>
      <c r="P33" s="131" t="s">
        <v>8</v>
      </c>
      <c r="Q33" s="132" t="s">
        <v>24</v>
      </c>
      <c r="R33" s="129" t="s">
        <v>6</v>
      </c>
      <c r="S33" s="118" t="s">
        <v>5</v>
      </c>
      <c r="T33" s="13">
        <v>6</v>
      </c>
      <c r="U33" s="137"/>
      <c r="V33" s="52" t="s">
        <v>29</v>
      </c>
      <c r="W33" s="133"/>
      <c r="X33" s="133"/>
      <c r="Y33" s="132"/>
      <c r="Z33" s="131"/>
      <c r="AA33" s="117"/>
      <c r="AB33" s="122"/>
      <c r="AC33" s="116"/>
      <c r="AD33" s="116"/>
      <c r="AE33" s="13">
        <v>6</v>
      </c>
      <c r="AF33" s="134"/>
      <c r="AG33" s="134"/>
      <c r="AH33" s="135"/>
      <c r="AI33" s="124"/>
      <c r="AJ33" s="130"/>
      <c r="AK33" s="129"/>
      <c r="AL33" s="22"/>
      <c r="AM33">
        <f t="shared" si="7"/>
        <v>1</v>
      </c>
      <c r="AN33">
        <f t="shared" si="7"/>
        <v>1</v>
      </c>
      <c r="AO33">
        <f t="shared" si="7"/>
        <v>0</v>
      </c>
    </row>
    <row r="34" spans="1:41" ht="15" customHeight="1" x14ac:dyDescent="0.25">
      <c r="A34" s="94" t="s">
        <v>86</v>
      </c>
      <c r="B34" s="13">
        <v>7</v>
      </c>
      <c r="C34" s="121"/>
      <c r="D34" s="116" t="s">
        <v>25</v>
      </c>
      <c r="E34" s="117"/>
      <c r="F34" s="116"/>
      <c r="G34" s="116"/>
      <c r="H34" s="53"/>
      <c r="I34" s="137"/>
      <c r="J34" s="134"/>
      <c r="K34" s="134"/>
      <c r="L34" s="133"/>
      <c r="M34" s="133"/>
      <c r="N34" s="124"/>
      <c r="O34" s="135"/>
      <c r="P34" s="131"/>
      <c r="Q34" s="132"/>
      <c r="R34" s="129"/>
      <c r="S34" s="130"/>
      <c r="T34" s="13">
        <v>7</v>
      </c>
      <c r="U34" s="116" t="s">
        <v>25</v>
      </c>
      <c r="V34" s="116" t="s">
        <v>25</v>
      </c>
      <c r="W34" s="55" t="s">
        <v>16</v>
      </c>
      <c r="X34" s="53"/>
      <c r="Y34" s="124" t="s">
        <v>95</v>
      </c>
      <c r="Z34" s="135" t="s">
        <v>32</v>
      </c>
      <c r="AA34" s="129" t="s">
        <v>6</v>
      </c>
      <c r="AB34" s="118" t="s">
        <v>5</v>
      </c>
      <c r="AC34" s="120" t="s">
        <v>9</v>
      </c>
      <c r="AD34" s="117" t="s">
        <v>7</v>
      </c>
      <c r="AE34" s="13">
        <v>7</v>
      </c>
      <c r="AF34" s="53"/>
      <c r="AG34" s="138" t="s">
        <v>12</v>
      </c>
      <c r="AH34" s="56"/>
      <c r="AI34" s="56"/>
      <c r="AJ34" s="131" t="s">
        <v>8</v>
      </c>
      <c r="AK34" s="186" t="s">
        <v>24</v>
      </c>
      <c r="AL34" s="22">
        <v>1</v>
      </c>
      <c r="AM34">
        <f t="shared" si="7"/>
        <v>0</v>
      </c>
      <c r="AN34">
        <f t="shared" si="7"/>
        <v>0</v>
      </c>
      <c r="AO34">
        <f t="shared" si="7"/>
        <v>1</v>
      </c>
    </row>
    <row r="35" spans="1:41" x14ac:dyDescent="0.25">
      <c r="A35" s="79" t="s">
        <v>70</v>
      </c>
      <c r="B35" s="13">
        <v>8</v>
      </c>
      <c r="C35" s="122"/>
      <c r="D35" s="116"/>
      <c r="E35" s="120" t="s">
        <v>9</v>
      </c>
      <c r="F35" s="116"/>
      <c r="G35" s="116"/>
      <c r="H35" s="136" t="s">
        <v>12</v>
      </c>
      <c r="I35" s="55" t="s">
        <v>16</v>
      </c>
      <c r="J35" s="134"/>
      <c r="K35" s="134"/>
      <c r="L35" s="133"/>
      <c r="M35" s="133"/>
      <c r="N35" s="124"/>
      <c r="O35" s="124" t="s">
        <v>95</v>
      </c>
      <c r="P35" s="131"/>
      <c r="Q35" s="131" t="s">
        <v>8</v>
      </c>
      <c r="R35" s="129"/>
      <c r="S35" s="129" t="s">
        <v>6</v>
      </c>
      <c r="T35" s="13">
        <v>8</v>
      </c>
      <c r="U35" s="116"/>
      <c r="V35" s="116"/>
      <c r="W35" s="134" t="s">
        <v>72</v>
      </c>
      <c r="X35" s="134" t="s">
        <v>72</v>
      </c>
      <c r="Y35" s="124"/>
      <c r="Z35" s="135"/>
      <c r="AA35" s="129"/>
      <c r="AB35" s="130"/>
      <c r="AC35" s="121"/>
      <c r="AD35" s="117"/>
      <c r="AE35" s="13">
        <v>8</v>
      </c>
      <c r="AF35" s="52" t="s">
        <v>29</v>
      </c>
      <c r="AG35" s="137"/>
      <c r="AH35" s="133" t="s">
        <v>22</v>
      </c>
      <c r="AI35" s="133" t="s">
        <v>22</v>
      </c>
      <c r="AJ35" s="131"/>
      <c r="AK35" s="186"/>
      <c r="AL35" s="22"/>
      <c r="AM35">
        <f t="shared" si="7"/>
        <v>1</v>
      </c>
      <c r="AN35">
        <f t="shared" si="7"/>
        <v>0</v>
      </c>
      <c r="AO35">
        <f t="shared" si="7"/>
        <v>1</v>
      </c>
    </row>
    <row r="36" spans="1:41" x14ac:dyDescent="0.25">
      <c r="A36" s="94" t="s">
        <v>71</v>
      </c>
      <c r="B36" s="13">
        <v>9</v>
      </c>
      <c r="C36" s="117" t="s">
        <v>34</v>
      </c>
      <c r="D36" s="116"/>
      <c r="E36" s="121"/>
      <c r="F36" s="116"/>
      <c r="G36" s="116"/>
      <c r="H36" s="137"/>
      <c r="I36" s="53"/>
      <c r="J36" s="134"/>
      <c r="K36" s="134"/>
      <c r="L36" s="133"/>
      <c r="M36" s="133"/>
      <c r="N36" s="135" t="s">
        <v>13</v>
      </c>
      <c r="O36" s="124"/>
      <c r="P36" s="132" t="s">
        <v>24</v>
      </c>
      <c r="Q36" s="131"/>
      <c r="R36" s="118" t="s">
        <v>5</v>
      </c>
      <c r="S36" s="129"/>
      <c r="T36" s="13">
        <v>9</v>
      </c>
      <c r="U36" s="116"/>
      <c r="V36" s="116"/>
      <c r="W36" s="134"/>
      <c r="X36" s="134"/>
      <c r="Y36" s="124"/>
      <c r="Z36" s="124" t="s">
        <v>95</v>
      </c>
      <c r="AA36" s="129"/>
      <c r="AB36" s="129" t="s">
        <v>6</v>
      </c>
      <c r="AC36" s="122"/>
      <c r="AD36" s="120" t="s">
        <v>9</v>
      </c>
      <c r="AE36" s="13">
        <v>9</v>
      </c>
      <c r="AF36" s="136" t="s">
        <v>12</v>
      </c>
      <c r="AG36" s="56"/>
      <c r="AH36" s="133"/>
      <c r="AI36" s="133"/>
      <c r="AJ36" s="131"/>
      <c r="AK36" s="187" t="s">
        <v>8</v>
      </c>
      <c r="AL36" s="22">
        <v>1</v>
      </c>
      <c r="AM36">
        <f t="shared" si="7"/>
        <v>0</v>
      </c>
      <c r="AN36">
        <f t="shared" si="7"/>
        <v>0</v>
      </c>
      <c r="AO36">
        <f t="shared" si="7"/>
        <v>0</v>
      </c>
    </row>
    <row r="37" spans="1:41" x14ac:dyDescent="0.25">
      <c r="A37" s="95" t="s">
        <v>44</v>
      </c>
      <c r="B37" s="13">
        <v>10</v>
      </c>
      <c r="C37" s="117"/>
      <c r="D37" s="116"/>
      <c r="E37" s="122"/>
      <c r="F37" s="116"/>
      <c r="G37" s="116"/>
      <c r="H37" s="144" t="s">
        <v>35</v>
      </c>
      <c r="I37" s="145"/>
      <c r="J37" s="53"/>
      <c r="K37" s="53"/>
      <c r="L37" s="56"/>
      <c r="M37" s="56"/>
      <c r="N37" s="135"/>
      <c r="O37" s="124"/>
      <c r="P37" s="132"/>
      <c r="Q37" s="131"/>
      <c r="R37" s="130"/>
      <c r="S37" s="129"/>
      <c r="T37" s="13">
        <v>10</v>
      </c>
      <c r="U37" s="116"/>
      <c r="V37" s="116"/>
      <c r="W37" s="134"/>
      <c r="X37" s="134"/>
      <c r="Y37" s="135" t="s">
        <v>32</v>
      </c>
      <c r="Z37" s="124"/>
      <c r="AA37" s="118" t="s">
        <v>5</v>
      </c>
      <c r="AB37" s="129"/>
      <c r="AC37" s="117" t="s">
        <v>7</v>
      </c>
      <c r="AD37" s="121"/>
      <c r="AE37" s="13">
        <v>10</v>
      </c>
      <c r="AF37" s="137"/>
      <c r="AG37" s="55" t="s">
        <v>16</v>
      </c>
      <c r="AH37" s="133"/>
      <c r="AI37" s="133"/>
      <c r="AJ37" s="132" t="s">
        <v>24</v>
      </c>
      <c r="AK37" s="187"/>
      <c r="AL37" s="22"/>
      <c r="AM37">
        <f t="shared" si="7"/>
        <v>0</v>
      </c>
      <c r="AN37">
        <f t="shared" si="7"/>
        <v>0</v>
      </c>
      <c r="AO37">
        <f t="shared" si="7"/>
        <v>1</v>
      </c>
    </row>
    <row r="38" spans="1:41" ht="15" customHeight="1" x14ac:dyDescent="0.25">
      <c r="A38" s="79" t="s">
        <v>45</v>
      </c>
      <c r="B38" s="13">
        <v>11</v>
      </c>
      <c r="C38" s="129" t="s">
        <v>6</v>
      </c>
      <c r="D38" s="116"/>
      <c r="E38" s="118" t="s">
        <v>5</v>
      </c>
      <c r="F38" s="120" t="s">
        <v>9</v>
      </c>
      <c r="G38" s="117" t="s">
        <v>7</v>
      </c>
      <c r="H38" s="116" t="s">
        <v>25</v>
      </c>
      <c r="I38" s="116" t="s">
        <v>25</v>
      </c>
      <c r="J38" s="52" t="s">
        <v>29</v>
      </c>
      <c r="K38" s="136" t="s">
        <v>12</v>
      </c>
      <c r="L38" s="166" t="s">
        <v>72</v>
      </c>
      <c r="M38" s="166" t="s">
        <v>72</v>
      </c>
      <c r="N38" s="133" t="s">
        <v>22</v>
      </c>
      <c r="O38" s="133" t="s">
        <v>22</v>
      </c>
      <c r="P38" s="124" t="s">
        <v>95</v>
      </c>
      <c r="Q38" s="135" t="s">
        <v>13</v>
      </c>
      <c r="R38" s="131" t="s">
        <v>8</v>
      </c>
      <c r="S38" s="132" t="s">
        <v>24</v>
      </c>
      <c r="T38" s="13">
        <v>11</v>
      </c>
      <c r="U38" s="116"/>
      <c r="V38" s="116"/>
      <c r="W38" s="134"/>
      <c r="X38" s="134"/>
      <c r="Y38" s="135"/>
      <c r="Z38" s="124"/>
      <c r="AA38" s="130"/>
      <c r="AB38" s="129"/>
      <c r="AC38" s="117"/>
      <c r="AD38" s="122"/>
      <c r="AE38" s="13">
        <v>11</v>
      </c>
      <c r="AF38" s="54" t="s">
        <v>23</v>
      </c>
      <c r="AG38" s="54" t="s">
        <v>23</v>
      </c>
      <c r="AH38" s="133"/>
      <c r="AI38" s="133"/>
      <c r="AJ38" s="132"/>
      <c r="AK38" s="187"/>
      <c r="AL38" s="22"/>
      <c r="AM38">
        <f t="shared" si="7"/>
        <v>1</v>
      </c>
      <c r="AN38">
        <f t="shared" si="7"/>
        <v>2</v>
      </c>
      <c r="AO38">
        <f t="shared" si="7"/>
        <v>0</v>
      </c>
    </row>
    <row r="39" spans="1:41" ht="15" customHeight="1" x14ac:dyDescent="0.25">
      <c r="A39" s="79" t="s">
        <v>46</v>
      </c>
      <c r="B39" s="13">
        <v>12</v>
      </c>
      <c r="C39" s="129"/>
      <c r="D39" s="120" t="s">
        <v>9</v>
      </c>
      <c r="E39" s="130"/>
      <c r="F39" s="121"/>
      <c r="G39" s="117"/>
      <c r="H39" s="116"/>
      <c r="I39" s="116"/>
      <c r="J39" s="54" t="s">
        <v>23</v>
      </c>
      <c r="K39" s="137"/>
      <c r="L39" s="167"/>
      <c r="M39" s="167"/>
      <c r="N39" s="133"/>
      <c r="O39" s="133"/>
      <c r="P39" s="124"/>
      <c r="Q39" s="135"/>
      <c r="R39" s="131"/>
      <c r="S39" s="132"/>
      <c r="T39" s="13">
        <v>12</v>
      </c>
      <c r="U39" s="120" t="s">
        <v>9</v>
      </c>
      <c r="V39" s="117" t="s">
        <v>7</v>
      </c>
      <c r="W39" s="56"/>
      <c r="X39" s="136" t="s">
        <v>12</v>
      </c>
      <c r="Y39" s="55" t="s">
        <v>16</v>
      </c>
      <c r="Z39" s="55" t="s">
        <v>16</v>
      </c>
      <c r="AA39" s="131" t="s">
        <v>8</v>
      </c>
      <c r="AB39" s="132" t="s">
        <v>24</v>
      </c>
      <c r="AC39" s="129" t="s">
        <v>6</v>
      </c>
      <c r="AD39" s="118" t="s">
        <v>5</v>
      </c>
      <c r="AE39" s="13">
        <v>12</v>
      </c>
      <c r="AF39" s="140" t="s">
        <v>25</v>
      </c>
      <c r="AG39" s="140" t="s">
        <v>25</v>
      </c>
      <c r="AH39" s="56"/>
      <c r="AI39" s="52" t="s">
        <v>29</v>
      </c>
      <c r="AJ39" s="124" t="s">
        <v>95</v>
      </c>
      <c r="AK39" s="135" t="s">
        <v>32</v>
      </c>
      <c r="AL39" s="22"/>
      <c r="AM39">
        <f t="shared" si="7"/>
        <v>1</v>
      </c>
      <c r="AN39">
        <f t="shared" si="7"/>
        <v>1</v>
      </c>
      <c r="AO39">
        <f t="shared" si="7"/>
        <v>2</v>
      </c>
    </row>
    <row r="40" spans="1:41" x14ac:dyDescent="0.25">
      <c r="A40" s="79" t="s">
        <v>47</v>
      </c>
      <c r="B40" s="13">
        <v>13</v>
      </c>
      <c r="C40" s="129"/>
      <c r="D40" s="121"/>
      <c r="E40" s="129" t="s">
        <v>6</v>
      </c>
      <c r="F40" s="122"/>
      <c r="G40" s="120" t="s">
        <v>9</v>
      </c>
      <c r="H40" s="116"/>
      <c r="I40" s="116"/>
      <c r="J40" s="144" t="s">
        <v>35</v>
      </c>
      <c r="K40" s="145"/>
      <c r="L40" s="168"/>
      <c r="M40" s="168"/>
      <c r="N40" s="133"/>
      <c r="O40" s="133"/>
      <c r="P40" s="124"/>
      <c r="Q40" s="124" t="s">
        <v>95</v>
      </c>
      <c r="R40" s="131"/>
      <c r="S40" s="131" t="s">
        <v>8</v>
      </c>
      <c r="T40" s="13">
        <v>13</v>
      </c>
      <c r="U40" s="121"/>
      <c r="V40" s="117"/>
      <c r="W40" s="52" t="s">
        <v>29</v>
      </c>
      <c r="X40" s="137"/>
      <c r="Y40" s="188" t="s">
        <v>22</v>
      </c>
      <c r="Z40" s="188" t="s">
        <v>22</v>
      </c>
      <c r="AA40" s="131"/>
      <c r="AB40" s="132"/>
      <c r="AC40" s="129"/>
      <c r="AD40" s="130"/>
      <c r="AE40" s="13">
        <v>13</v>
      </c>
      <c r="AF40" s="141"/>
      <c r="AG40" s="141"/>
      <c r="AH40" s="166" t="s">
        <v>72</v>
      </c>
      <c r="AI40" s="166" t="s">
        <v>72</v>
      </c>
      <c r="AJ40" s="124"/>
      <c r="AK40" s="135"/>
      <c r="AM40">
        <f t="shared" si="7"/>
        <v>1</v>
      </c>
      <c r="AN40">
        <f t="shared" si="7"/>
        <v>0</v>
      </c>
      <c r="AO40">
        <f t="shared" si="7"/>
        <v>0</v>
      </c>
    </row>
    <row r="41" spans="1:41" x14ac:dyDescent="0.25">
      <c r="A41" s="79" t="s">
        <v>48</v>
      </c>
      <c r="B41" s="13">
        <v>14</v>
      </c>
      <c r="C41" s="118" t="s">
        <v>5</v>
      </c>
      <c r="D41" s="122"/>
      <c r="E41" s="129"/>
      <c r="F41" s="117" t="s">
        <v>7</v>
      </c>
      <c r="G41" s="121"/>
      <c r="H41" s="116"/>
      <c r="I41" s="116"/>
      <c r="J41" s="138" t="s">
        <v>12</v>
      </c>
      <c r="K41" s="52" t="s">
        <v>29</v>
      </c>
      <c r="L41" s="55" t="s">
        <v>16</v>
      </c>
      <c r="M41" s="55" t="s">
        <v>16</v>
      </c>
      <c r="N41" s="133"/>
      <c r="O41" s="133"/>
      <c r="P41" s="135" t="s">
        <v>13</v>
      </c>
      <c r="Q41" s="124"/>
      <c r="R41" s="132" t="s">
        <v>24</v>
      </c>
      <c r="S41" s="131"/>
      <c r="T41" s="13">
        <v>14</v>
      </c>
      <c r="U41" s="122"/>
      <c r="V41" s="120" t="s">
        <v>9</v>
      </c>
      <c r="W41" s="54" t="s">
        <v>23</v>
      </c>
      <c r="X41" s="80"/>
      <c r="Y41" s="189"/>
      <c r="Z41" s="189"/>
      <c r="AA41" s="131"/>
      <c r="AB41" s="163" t="s">
        <v>8</v>
      </c>
      <c r="AC41" s="129"/>
      <c r="AD41" s="159" t="s">
        <v>6</v>
      </c>
      <c r="AE41" s="13">
        <v>14</v>
      </c>
      <c r="AF41" s="141"/>
      <c r="AG41" s="141"/>
      <c r="AH41" s="167"/>
      <c r="AI41" s="167"/>
      <c r="AJ41" s="124"/>
      <c r="AK41" s="161" t="s">
        <v>95</v>
      </c>
      <c r="AM41">
        <f t="shared" si="7"/>
        <v>1</v>
      </c>
      <c r="AN41">
        <f t="shared" si="7"/>
        <v>1</v>
      </c>
      <c r="AO41">
        <f t="shared" si="7"/>
        <v>2</v>
      </c>
    </row>
    <row r="42" spans="1:41" ht="15.75" thickBot="1" x14ac:dyDescent="0.3">
      <c r="A42" s="96" t="s">
        <v>49</v>
      </c>
      <c r="B42" s="30">
        <v>15</v>
      </c>
      <c r="C42" s="119"/>
      <c r="D42" s="57" t="s">
        <v>7</v>
      </c>
      <c r="E42" s="159"/>
      <c r="F42" s="160"/>
      <c r="G42" s="121"/>
      <c r="H42" s="140"/>
      <c r="I42" s="140"/>
      <c r="J42" s="138"/>
      <c r="K42" s="58" t="s">
        <v>23</v>
      </c>
      <c r="L42" s="59" t="s">
        <v>72</v>
      </c>
      <c r="M42" s="59" t="s">
        <v>72</v>
      </c>
      <c r="N42" s="60" t="s">
        <v>16</v>
      </c>
      <c r="O42" s="60" t="s">
        <v>16</v>
      </c>
      <c r="P42" s="183"/>
      <c r="Q42" s="161"/>
      <c r="R42" s="184"/>
      <c r="S42" s="163"/>
      <c r="T42" s="29">
        <v>15</v>
      </c>
      <c r="U42" s="57" t="s">
        <v>7</v>
      </c>
      <c r="V42" s="121"/>
      <c r="W42" s="81" t="s">
        <v>12</v>
      </c>
      <c r="X42" s="52" t="s">
        <v>29</v>
      </c>
      <c r="Y42" s="189"/>
      <c r="Z42" s="189"/>
      <c r="AA42" s="82" t="s">
        <v>24</v>
      </c>
      <c r="AB42" s="164"/>
      <c r="AC42" s="92" t="s">
        <v>5</v>
      </c>
      <c r="AD42" s="177"/>
      <c r="AE42" s="29">
        <v>15</v>
      </c>
      <c r="AF42" s="142"/>
      <c r="AG42" s="142"/>
      <c r="AH42" s="168"/>
      <c r="AI42" s="168"/>
      <c r="AJ42" s="86" t="s">
        <v>32</v>
      </c>
      <c r="AK42" s="162"/>
      <c r="AM42">
        <f t="shared" si="7"/>
        <v>1</v>
      </c>
      <c r="AN42">
        <f t="shared" si="7"/>
        <v>1</v>
      </c>
      <c r="AO42">
        <f t="shared" si="7"/>
        <v>2</v>
      </c>
    </row>
    <row r="43" spans="1:41" ht="15.75" thickTop="1" x14ac:dyDescent="0.25">
      <c r="A43" s="97" t="s">
        <v>37</v>
      </c>
      <c r="B43" s="23"/>
      <c r="C43" s="53"/>
      <c r="D43" s="61"/>
      <c r="E43" s="53"/>
      <c r="F43" s="53"/>
      <c r="G43" s="53"/>
      <c r="H43" s="62"/>
      <c r="I43" s="62"/>
      <c r="J43" s="53"/>
      <c r="K43" s="53"/>
      <c r="L43" s="61"/>
      <c r="M43" s="61"/>
      <c r="N43" s="56"/>
      <c r="O43" s="56"/>
      <c r="P43" s="53"/>
      <c r="Q43" s="53"/>
      <c r="R43" s="53"/>
      <c r="S43" s="53"/>
      <c r="T43" s="37"/>
      <c r="U43" s="61"/>
      <c r="V43" s="70"/>
      <c r="W43" s="70"/>
      <c r="X43" s="53"/>
      <c r="Y43" s="70"/>
      <c r="Z43" s="70"/>
      <c r="AA43" s="70"/>
      <c r="AB43" s="70"/>
      <c r="AC43" s="70"/>
      <c r="AD43" s="61"/>
      <c r="AE43" s="37"/>
      <c r="AF43" s="73"/>
      <c r="AG43" s="73"/>
      <c r="AH43" s="70"/>
      <c r="AI43" s="70"/>
      <c r="AJ43" s="61"/>
      <c r="AK43" s="70"/>
    </row>
    <row r="44" spans="1:41" x14ac:dyDescent="0.25">
      <c r="A44" s="97" t="s">
        <v>37</v>
      </c>
      <c r="B44" s="36"/>
      <c r="C44" s="71"/>
      <c r="D44" s="61"/>
      <c r="E44" s="71"/>
      <c r="F44" s="71"/>
      <c r="G44" s="74"/>
      <c r="H44" s="101"/>
      <c r="I44" s="102"/>
      <c r="J44" s="71"/>
      <c r="K44" s="71"/>
      <c r="L44" s="103"/>
      <c r="M44" s="70"/>
      <c r="N44" s="56"/>
      <c r="O44" s="56"/>
      <c r="P44" s="71"/>
      <c r="Q44" s="71"/>
      <c r="R44" s="71"/>
      <c r="S44" s="71"/>
      <c r="T44" s="37"/>
      <c r="U44" s="61"/>
      <c r="V44" s="70"/>
      <c r="W44" s="70"/>
      <c r="X44" s="53"/>
      <c r="Y44" s="70"/>
      <c r="Z44" s="70"/>
      <c r="AA44" s="70"/>
      <c r="AB44" s="70"/>
      <c r="AC44" s="70"/>
      <c r="AD44" s="61"/>
      <c r="AE44" s="37"/>
      <c r="AF44" s="73"/>
      <c r="AG44" s="73"/>
      <c r="AH44" s="70"/>
      <c r="AI44" s="70"/>
      <c r="AJ44" s="61"/>
      <c r="AK44" s="70"/>
    </row>
    <row r="45" spans="1:41" ht="15" customHeight="1" x14ac:dyDescent="0.25">
      <c r="A45" s="98" t="s">
        <v>84</v>
      </c>
      <c r="B45" s="27">
        <v>16</v>
      </c>
      <c r="C45" s="156" t="s">
        <v>8</v>
      </c>
      <c r="D45" s="57" t="s">
        <v>7</v>
      </c>
      <c r="E45" s="157" t="s">
        <v>24</v>
      </c>
      <c r="F45" s="177" t="s">
        <v>6</v>
      </c>
      <c r="G45" s="119" t="s">
        <v>5</v>
      </c>
      <c r="H45" s="121" t="s">
        <v>9</v>
      </c>
      <c r="I45" s="178" t="s">
        <v>7</v>
      </c>
      <c r="J45" s="116" t="s">
        <v>25</v>
      </c>
      <c r="K45" s="116" t="s">
        <v>25</v>
      </c>
      <c r="L45" s="63" t="s">
        <v>29</v>
      </c>
      <c r="M45" s="138" t="s">
        <v>12</v>
      </c>
      <c r="N45" s="134" t="s">
        <v>72</v>
      </c>
      <c r="O45" s="134" t="s">
        <v>72</v>
      </c>
      <c r="P45" s="176" t="s">
        <v>22</v>
      </c>
      <c r="Q45" s="176" t="s">
        <v>22</v>
      </c>
      <c r="R45" s="123" t="s">
        <v>95</v>
      </c>
      <c r="S45" s="172" t="s">
        <v>13</v>
      </c>
      <c r="T45" s="27">
        <v>16</v>
      </c>
      <c r="U45" s="57" t="s">
        <v>7</v>
      </c>
      <c r="V45" s="69" t="s">
        <v>9</v>
      </c>
      <c r="W45" s="81" t="s">
        <v>12</v>
      </c>
      <c r="X45" s="54" t="s">
        <v>23</v>
      </c>
      <c r="Y45" s="83" t="s">
        <v>22</v>
      </c>
      <c r="Z45" s="83" t="s">
        <v>22</v>
      </c>
      <c r="AA45" s="82" t="s">
        <v>24</v>
      </c>
      <c r="AB45" s="84" t="s">
        <v>8</v>
      </c>
      <c r="AC45" s="92" t="s">
        <v>5</v>
      </c>
      <c r="AD45" s="68" t="s">
        <v>6</v>
      </c>
      <c r="AE45" s="27">
        <v>16</v>
      </c>
      <c r="AF45" s="87" t="s">
        <v>25</v>
      </c>
      <c r="AG45" s="87" t="s">
        <v>25</v>
      </c>
      <c r="AH45" s="59" t="s">
        <v>72</v>
      </c>
      <c r="AI45" s="59" t="s">
        <v>72</v>
      </c>
      <c r="AJ45" s="86" t="s">
        <v>32</v>
      </c>
      <c r="AK45" s="88" t="s">
        <v>95</v>
      </c>
      <c r="AM45">
        <f t="shared" ref="AM45:AO57" si="8">COUNTIF($C45:$AK45,AM$27)</f>
        <v>1</v>
      </c>
      <c r="AN45">
        <f t="shared" si="8"/>
        <v>1</v>
      </c>
      <c r="AO45">
        <f t="shared" si="8"/>
        <v>0</v>
      </c>
    </row>
    <row r="46" spans="1:41" ht="15" customHeight="1" x14ac:dyDescent="0.25">
      <c r="A46" s="79" t="s">
        <v>50</v>
      </c>
      <c r="B46" s="13">
        <v>17</v>
      </c>
      <c r="C46" s="131"/>
      <c r="D46" s="129" t="s">
        <v>6</v>
      </c>
      <c r="E46" s="132"/>
      <c r="F46" s="129"/>
      <c r="G46" s="130"/>
      <c r="H46" s="121"/>
      <c r="I46" s="117"/>
      <c r="J46" s="116"/>
      <c r="K46" s="116"/>
      <c r="L46" s="54" t="s">
        <v>23</v>
      </c>
      <c r="M46" s="137"/>
      <c r="N46" s="134"/>
      <c r="O46" s="134"/>
      <c r="P46" s="133"/>
      <c r="Q46" s="133"/>
      <c r="R46" s="124"/>
      <c r="S46" s="135"/>
      <c r="T46" s="13">
        <v>17</v>
      </c>
      <c r="U46" s="129" t="s">
        <v>6</v>
      </c>
      <c r="V46" s="118" t="s">
        <v>5</v>
      </c>
      <c r="W46" s="116" t="s">
        <v>25</v>
      </c>
      <c r="X46" s="116" t="s">
        <v>25</v>
      </c>
      <c r="Y46" s="53"/>
      <c r="Z46" s="53"/>
      <c r="AA46" s="124" t="s">
        <v>95</v>
      </c>
      <c r="AB46" s="135" t="s">
        <v>32</v>
      </c>
      <c r="AC46" s="131" t="s">
        <v>8</v>
      </c>
      <c r="AD46" s="132" t="s">
        <v>24</v>
      </c>
      <c r="AE46" s="13">
        <v>17</v>
      </c>
      <c r="AF46" s="120" t="s">
        <v>9</v>
      </c>
      <c r="AG46" s="117" t="s">
        <v>7</v>
      </c>
      <c r="AH46" s="52" t="s">
        <v>29</v>
      </c>
      <c r="AI46" s="64" t="s">
        <v>12</v>
      </c>
      <c r="AJ46" s="55" t="s">
        <v>16</v>
      </c>
      <c r="AK46" s="55" t="s">
        <v>16</v>
      </c>
      <c r="AM46">
        <f t="shared" si="8"/>
        <v>1</v>
      </c>
      <c r="AN46">
        <f t="shared" si="8"/>
        <v>1</v>
      </c>
      <c r="AO46">
        <f t="shared" si="8"/>
        <v>2</v>
      </c>
    </row>
    <row r="47" spans="1:41" x14ac:dyDescent="0.25">
      <c r="A47" s="79" t="s">
        <v>51</v>
      </c>
      <c r="B47" s="13">
        <v>18</v>
      </c>
      <c r="C47" s="131"/>
      <c r="D47" s="129"/>
      <c r="E47" s="131" t="s">
        <v>8</v>
      </c>
      <c r="F47" s="129"/>
      <c r="G47" s="129" t="s">
        <v>6</v>
      </c>
      <c r="H47" s="122"/>
      <c r="I47" s="120" t="s">
        <v>9</v>
      </c>
      <c r="J47" s="116"/>
      <c r="K47" s="116"/>
      <c r="L47" s="144" t="s">
        <v>35</v>
      </c>
      <c r="M47" s="145"/>
      <c r="N47" s="134"/>
      <c r="O47" s="134"/>
      <c r="P47" s="133"/>
      <c r="Q47" s="133"/>
      <c r="R47" s="124"/>
      <c r="S47" s="124" t="s">
        <v>95</v>
      </c>
      <c r="T47" s="13">
        <v>18</v>
      </c>
      <c r="U47" s="129"/>
      <c r="V47" s="130"/>
      <c r="W47" s="116"/>
      <c r="X47" s="116"/>
      <c r="Y47" s="134" t="s">
        <v>72</v>
      </c>
      <c r="Z47" s="134" t="s">
        <v>72</v>
      </c>
      <c r="AA47" s="124"/>
      <c r="AB47" s="135"/>
      <c r="AC47" s="131"/>
      <c r="AD47" s="132"/>
      <c r="AE47" s="13">
        <v>18</v>
      </c>
      <c r="AF47" s="121"/>
      <c r="AG47" s="117"/>
      <c r="AH47" s="54" t="s">
        <v>23</v>
      </c>
      <c r="AI47" s="65"/>
      <c r="AJ47" s="133" t="s">
        <v>22</v>
      </c>
      <c r="AK47" s="133" t="s">
        <v>22</v>
      </c>
      <c r="AM47">
        <f t="shared" si="8"/>
        <v>0</v>
      </c>
      <c r="AN47">
        <f t="shared" si="8"/>
        <v>1</v>
      </c>
      <c r="AO47">
        <f t="shared" si="8"/>
        <v>0</v>
      </c>
    </row>
    <row r="48" spans="1:41" x14ac:dyDescent="0.25">
      <c r="A48" s="79" t="s">
        <v>52</v>
      </c>
      <c r="B48" s="13">
        <v>19</v>
      </c>
      <c r="C48" s="132" t="s">
        <v>24</v>
      </c>
      <c r="D48" s="129"/>
      <c r="E48" s="131"/>
      <c r="F48" s="118" t="s">
        <v>5</v>
      </c>
      <c r="G48" s="129"/>
      <c r="H48" s="117" t="s">
        <v>7</v>
      </c>
      <c r="I48" s="121"/>
      <c r="J48" s="116"/>
      <c r="K48" s="116"/>
      <c r="L48" s="138" t="s">
        <v>12</v>
      </c>
      <c r="M48" s="52" t="s">
        <v>29</v>
      </c>
      <c r="N48" s="134"/>
      <c r="O48" s="134"/>
      <c r="P48" s="133"/>
      <c r="Q48" s="133"/>
      <c r="R48" s="135" t="s">
        <v>13</v>
      </c>
      <c r="S48" s="124"/>
      <c r="T48" s="13">
        <v>19</v>
      </c>
      <c r="U48" s="129"/>
      <c r="V48" s="129" t="s">
        <v>6</v>
      </c>
      <c r="W48" s="116"/>
      <c r="X48" s="116"/>
      <c r="Y48" s="134"/>
      <c r="Z48" s="134"/>
      <c r="AA48" s="124"/>
      <c r="AB48" s="124" t="s">
        <v>95</v>
      </c>
      <c r="AC48" s="131"/>
      <c r="AD48" s="131" t="s">
        <v>8</v>
      </c>
      <c r="AE48" s="13">
        <v>19</v>
      </c>
      <c r="AF48" s="122"/>
      <c r="AG48" s="120" t="s">
        <v>9</v>
      </c>
      <c r="AH48" s="55" t="s">
        <v>16</v>
      </c>
      <c r="AI48" s="55" t="s">
        <v>16</v>
      </c>
      <c r="AJ48" s="133"/>
      <c r="AK48" s="133"/>
      <c r="AM48">
        <f t="shared" si="8"/>
        <v>1</v>
      </c>
      <c r="AN48">
        <f t="shared" si="8"/>
        <v>0</v>
      </c>
      <c r="AO48">
        <f t="shared" si="8"/>
        <v>2</v>
      </c>
    </row>
    <row r="49" spans="1:41" ht="15.75" thickBot="1" x14ac:dyDescent="0.3">
      <c r="A49" s="79" t="s">
        <v>53</v>
      </c>
      <c r="B49" s="105">
        <v>20</v>
      </c>
      <c r="C49" s="158"/>
      <c r="D49" s="118" t="s">
        <v>5</v>
      </c>
      <c r="E49" s="169"/>
      <c r="F49" s="165"/>
      <c r="G49" s="170"/>
      <c r="H49" s="171"/>
      <c r="I49" s="175"/>
      <c r="J49" s="179"/>
      <c r="K49" s="179"/>
      <c r="L49" s="138"/>
      <c r="M49" s="58" t="s">
        <v>23</v>
      </c>
      <c r="N49" s="106" t="s">
        <v>29</v>
      </c>
      <c r="O49" s="107" t="s">
        <v>12</v>
      </c>
      <c r="P49" s="108" t="s">
        <v>16</v>
      </c>
      <c r="Q49" s="108" t="s">
        <v>16</v>
      </c>
      <c r="R49" s="174"/>
      <c r="S49" s="173"/>
      <c r="T49" s="13">
        <v>20</v>
      </c>
      <c r="U49" s="118" t="s">
        <v>5</v>
      </c>
      <c r="V49" s="129"/>
      <c r="W49" s="116"/>
      <c r="X49" s="116"/>
      <c r="Y49" s="134"/>
      <c r="Z49" s="134"/>
      <c r="AA49" s="135" t="s">
        <v>32</v>
      </c>
      <c r="AB49" s="124"/>
      <c r="AC49" s="132" t="s">
        <v>24</v>
      </c>
      <c r="AD49" s="131"/>
      <c r="AE49" s="13">
        <v>20</v>
      </c>
      <c r="AF49" s="117" t="s">
        <v>7</v>
      </c>
      <c r="AG49" s="121"/>
      <c r="AH49" s="136" t="s">
        <v>12</v>
      </c>
      <c r="AI49" s="54" t="s">
        <v>23</v>
      </c>
      <c r="AJ49" s="133"/>
      <c r="AK49" s="133"/>
      <c r="AM49">
        <f t="shared" si="8"/>
        <v>1</v>
      </c>
      <c r="AN49">
        <f t="shared" si="8"/>
        <v>2</v>
      </c>
      <c r="AO49">
        <f t="shared" si="8"/>
        <v>2</v>
      </c>
    </row>
    <row r="50" spans="1:41" ht="15" customHeight="1" thickTop="1" thickBot="1" x14ac:dyDescent="0.3">
      <c r="A50" s="104" t="s">
        <v>87</v>
      </c>
      <c r="B50" s="27">
        <v>21</v>
      </c>
      <c r="C50" s="123" t="s">
        <v>95</v>
      </c>
      <c r="D50" s="130"/>
      <c r="E50" s="172" t="s">
        <v>13</v>
      </c>
      <c r="F50" s="156" t="s">
        <v>8</v>
      </c>
      <c r="G50" s="157" t="s">
        <v>24</v>
      </c>
      <c r="H50" s="177" t="s">
        <v>6</v>
      </c>
      <c r="I50" s="119" t="s">
        <v>5</v>
      </c>
      <c r="J50" s="121" t="s">
        <v>9</v>
      </c>
      <c r="K50" s="178" t="s">
        <v>7</v>
      </c>
      <c r="L50" s="185" t="s">
        <v>25</v>
      </c>
      <c r="M50" s="185" t="s">
        <v>25</v>
      </c>
      <c r="N50" s="127" t="s">
        <v>35</v>
      </c>
      <c r="O50" s="128"/>
      <c r="P50" s="168" t="s">
        <v>72</v>
      </c>
      <c r="Q50" s="168" t="s">
        <v>72</v>
      </c>
      <c r="R50" s="176" t="s">
        <v>22</v>
      </c>
      <c r="S50" s="176" t="s">
        <v>22</v>
      </c>
      <c r="T50" s="13">
        <v>21</v>
      </c>
      <c r="U50" s="165"/>
      <c r="V50" s="170"/>
      <c r="W50" s="179"/>
      <c r="X50" s="179"/>
      <c r="Y50" s="190"/>
      <c r="Z50" s="190"/>
      <c r="AA50" s="183"/>
      <c r="AB50" s="173"/>
      <c r="AC50" s="184"/>
      <c r="AD50" s="169"/>
      <c r="AE50" s="105">
        <v>21</v>
      </c>
      <c r="AF50" s="171"/>
      <c r="AG50" s="175"/>
      <c r="AH50" s="192"/>
      <c r="AI50" s="111"/>
      <c r="AJ50" s="191"/>
      <c r="AK50" s="191"/>
      <c r="AL50">
        <v>2</v>
      </c>
      <c r="AM50">
        <f t="shared" si="8"/>
        <v>0</v>
      </c>
      <c r="AN50">
        <f t="shared" si="8"/>
        <v>0</v>
      </c>
      <c r="AO50">
        <f t="shared" si="8"/>
        <v>0</v>
      </c>
    </row>
    <row r="51" spans="1:41" ht="15" customHeight="1" thickTop="1" x14ac:dyDescent="0.25">
      <c r="A51" s="79" t="s">
        <v>54</v>
      </c>
      <c r="B51" s="13">
        <v>22</v>
      </c>
      <c r="C51" s="124"/>
      <c r="D51" s="131" t="s">
        <v>8</v>
      </c>
      <c r="E51" s="135"/>
      <c r="F51" s="131"/>
      <c r="G51" s="132"/>
      <c r="H51" s="129"/>
      <c r="I51" s="130"/>
      <c r="J51" s="121"/>
      <c r="K51" s="117"/>
      <c r="L51" s="116"/>
      <c r="M51" s="116"/>
      <c r="N51" s="54" t="s">
        <v>23</v>
      </c>
      <c r="O51" s="65" t="s">
        <v>12</v>
      </c>
      <c r="P51" s="134"/>
      <c r="Q51" s="134"/>
      <c r="R51" s="133"/>
      <c r="S51" s="133"/>
      <c r="T51" s="13">
        <v>22</v>
      </c>
      <c r="U51" s="156" t="s">
        <v>8</v>
      </c>
      <c r="V51" s="157" t="s">
        <v>24</v>
      </c>
      <c r="W51" s="121" t="s">
        <v>9</v>
      </c>
      <c r="X51" s="178" t="s">
        <v>7</v>
      </c>
      <c r="Y51" s="71"/>
      <c r="Z51" s="138" t="s">
        <v>12</v>
      </c>
      <c r="AA51" s="109" t="s">
        <v>16</v>
      </c>
      <c r="AB51" s="110" t="s">
        <v>16</v>
      </c>
      <c r="AC51" s="193" t="s">
        <v>95</v>
      </c>
      <c r="AD51" s="172" t="s">
        <v>32</v>
      </c>
      <c r="AE51" s="27">
        <v>22</v>
      </c>
      <c r="AF51" s="177" t="s">
        <v>6</v>
      </c>
      <c r="AG51" s="119" t="s">
        <v>5</v>
      </c>
      <c r="AH51" s="142" t="s">
        <v>25</v>
      </c>
      <c r="AI51" s="142" t="s">
        <v>25</v>
      </c>
      <c r="AJ51" s="71"/>
      <c r="AK51" s="63" t="s">
        <v>29</v>
      </c>
      <c r="AM51">
        <f t="shared" si="8"/>
        <v>1</v>
      </c>
      <c r="AN51">
        <f t="shared" si="8"/>
        <v>1</v>
      </c>
      <c r="AO51">
        <f t="shared" si="8"/>
        <v>2</v>
      </c>
    </row>
    <row r="52" spans="1:41" x14ac:dyDescent="0.25">
      <c r="A52" s="79" t="s">
        <v>55</v>
      </c>
      <c r="B52" s="13">
        <v>23</v>
      </c>
      <c r="C52" s="124"/>
      <c r="D52" s="131"/>
      <c r="E52" s="124" t="s">
        <v>95</v>
      </c>
      <c r="F52" s="131"/>
      <c r="G52" s="131" t="s">
        <v>8</v>
      </c>
      <c r="H52" s="129"/>
      <c r="I52" s="129" t="s">
        <v>6</v>
      </c>
      <c r="J52" s="122"/>
      <c r="K52" s="120" t="s">
        <v>9</v>
      </c>
      <c r="L52" s="116"/>
      <c r="M52" s="116"/>
      <c r="N52" s="66"/>
      <c r="O52" s="54" t="s">
        <v>23</v>
      </c>
      <c r="P52" s="134"/>
      <c r="Q52" s="134"/>
      <c r="R52" s="133"/>
      <c r="S52" s="133"/>
      <c r="T52" s="13">
        <v>23</v>
      </c>
      <c r="U52" s="131"/>
      <c r="V52" s="132"/>
      <c r="W52" s="121"/>
      <c r="X52" s="117"/>
      <c r="Y52" s="52" t="s">
        <v>29</v>
      </c>
      <c r="Z52" s="137"/>
      <c r="AA52" s="133" t="s">
        <v>22</v>
      </c>
      <c r="AB52" s="133" t="s">
        <v>22</v>
      </c>
      <c r="AC52" s="124"/>
      <c r="AD52" s="135"/>
      <c r="AE52" s="13">
        <v>23</v>
      </c>
      <c r="AF52" s="129"/>
      <c r="AG52" s="130"/>
      <c r="AH52" s="116"/>
      <c r="AI52" s="116"/>
      <c r="AJ52" s="134" t="s">
        <v>72</v>
      </c>
      <c r="AK52" s="134" t="s">
        <v>72</v>
      </c>
      <c r="AM52">
        <f t="shared" si="8"/>
        <v>1</v>
      </c>
      <c r="AN52">
        <f t="shared" si="8"/>
        <v>1</v>
      </c>
      <c r="AO52">
        <f t="shared" si="8"/>
        <v>0</v>
      </c>
    </row>
    <row r="53" spans="1:41" x14ac:dyDescent="0.25">
      <c r="A53" s="79" t="s">
        <v>56</v>
      </c>
      <c r="B53" s="13">
        <v>24</v>
      </c>
      <c r="C53" s="135" t="s">
        <v>13</v>
      </c>
      <c r="D53" s="131"/>
      <c r="E53" s="124"/>
      <c r="F53" s="132" t="s">
        <v>24</v>
      </c>
      <c r="G53" s="131"/>
      <c r="H53" s="118" t="s">
        <v>5</v>
      </c>
      <c r="I53" s="129"/>
      <c r="J53" s="117" t="s">
        <v>7</v>
      </c>
      <c r="K53" s="121"/>
      <c r="L53" s="116"/>
      <c r="M53" s="116"/>
      <c r="N53" s="138" t="s">
        <v>12</v>
      </c>
      <c r="O53" s="52" t="s">
        <v>29</v>
      </c>
      <c r="P53" s="134"/>
      <c r="Q53" s="134"/>
      <c r="R53" s="133"/>
      <c r="S53" s="133"/>
      <c r="T53" s="13">
        <v>24</v>
      </c>
      <c r="U53" s="131"/>
      <c r="V53" s="131" t="s">
        <v>8</v>
      </c>
      <c r="W53" s="122"/>
      <c r="X53" s="120" t="s">
        <v>9</v>
      </c>
      <c r="Y53" s="54" t="s">
        <v>23</v>
      </c>
      <c r="Z53" s="114" t="s">
        <v>74</v>
      </c>
      <c r="AA53" s="133"/>
      <c r="AB53" s="133"/>
      <c r="AC53" s="124"/>
      <c r="AD53" s="124" t="s">
        <v>95</v>
      </c>
      <c r="AE53" s="13">
        <v>24</v>
      </c>
      <c r="AF53" s="129"/>
      <c r="AG53" s="129" t="s">
        <v>6</v>
      </c>
      <c r="AH53" s="116"/>
      <c r="AI53" s="116"/>
      <c r="AJ53" s="134"/>
      <c r="AK53" s="134"/>
      <c r="AM53">
        <f t="shared" si="8"/>
        <v>1</v>
      </c>
      <c r="AN53">
        <f t="shared" si="8"/>
        <v>1</v>
      </c>
      <c r="AO53">
        <f t="shared" si="8"/>
        <v>0</v>
      </c>
    </row>
    <row r="54" spans="1:41" x14ac:dyDescent="0.25">
      <c r="A54" s="95" t="s">
        <v>85</v>
      </c>
      <c r="B54" s="13">
        <v>25</v>
      </c>
      <c r="C54" s="135"/>
      <c r="D54" s="132" t="s">
        <v>24</v>
      </c>
      <c r="E54" s="124"/>
      <c r="F54" s="132"/>
      <c r="G54" s="131"/>
      <c r="H54" s="130"/>
      <c r="I54" s="129"/>
      <c r="J54" s="117"/>
      <c r="K54" s="122"/>
      <c r="L54" s="116"/>
      <c r="M54" s="116"/>
      <c r="N54" s="137"/>
      <c r="O54" s="53"/>
      <c r="P54" s="125" t="s">
        <v>35</v>
      </c>
      <c r="Q54" s="126"/>
      <c r="R54" s="125" t="s">
        <v>35</v>
      </c>
      <c r="S54" s="126"/>
      <c r="T54" s="13">
        <v>25</v>
      </c>
      <c r="U54" s="132" t="s">
        <v>24</v>
      </c>
      <c r="V54" s="131"/>
      <c r="W54" s="117" t="s">
        <v>7</v>
      </c>
      <c r="X54" s="121"/>
      <c r="Y54" s="138" t="s">
        <v>12</v>
      </c>
      <c r="Z54" s="54" t="s">
        <v>23</v>
      </c>
      <c r="AA54" s="133"/>
      <c r="AB54" s="133"/>
      <c r="AC54" s="135" t="s">
        <v>32</v>
      </c>
      <c r="AD54" s="124"/>
      <c r="AE54" s="13">
        <v>25</v>
      </c>
      <c r="AF54" s="118" t="s">
        <v>5</v>
      </c>
      <c r="AG54" s="129"/>
      <c r="AH54" s="116"/>
      <c r="AI54" s="116"/>
      <c r="AJ54" s="134"/>
      <c r="AK54" s="134"/>
      <c r="AM54">
        <f t="shared" si="8"/>
        <v>0</v>
      </c>
      <c r="AN54">
        <f t="shared" si="8"/>
        <v>1</v>
      </c>
      <c r="AO54">
        <f t="shared" si="8"/>
        <v>0</v>
      </c>
    </row>
    <row r="55" spans="1:41" ht="15" customHeight="1" x14ac:dyDescent="0.25">
      <c r="A55" s="94" t="s">
        <v>88</v>
      </c>
      <c r="B55" s="13">
        <v>26</v>
      </c>
      <c r="C55" s="188" t="s">
        <v>22</v>
      </c>
      <c r="D55" s="132"/>
      <c r="E55" s="188" t="s">
        <v>22</v>
      </c>
      <c r="F55" s="161" t="s">
        <v>95</v>
      </c>
      <c r="G55" s="135" t="s">
        <v>13</v>
      </c>
      <c r="H55" s="163" t="s">
        <v>8</v>
      </c>
      <c r="I55" s="132" t="s">
        <v>24</v>
      </c>
      <c r="J55" s="129" t="s">
        <v>6</v>
      </c>
      <c r="K55" s="118" t="s">
        <v>5</v>
      </c>
      <c r="L55" s="120" t="s">
        <v>9</v>
      </c>
      <c r="M55" s="117" t="s">
        <v>7</v>
      </c>
      <c r="N55" s="140" t="s">
        <v>25</v>
      </c>
      <c r="O55" s="140" t="s">
        <v>25</v>
      </c>
      <c r="P55" s="53"/>
      <c r="Q55" s="136" t="s">
        <v>12</v>
      </c>
      <c r="R55" s="166" t="s">
        <v>72</v>
      </c>
      <c r="S55" s="166" t="s">
        <v>72</v>
      </c>
      <c r="T55" s="13">
        <v>26</v>
      </c>
      <c r="U55" s="132"/>
      <c r="V55" s="131"/>
      <c r="W55" s="117"/>
      <c r="X55" s="122"/>
      <c r="Y55" s="137"/>
      <c r="Z55" s="52" t="s">
        <v>29</v>
      </c>
      <c r="AA55" s="133"/>
      <c r="AB55" s="133"/>
      <c r="AC55" s="135"/>
      <c r="AD55" s="124"/>
      <c r="AE55" s="13">
        <v>26</v>
      </c>
      <c r="AF55" s="130"/>
      <c r="AG55" s="129"/>
      <c r="AH55" s="116"/>
      <c r="AI55" s="116"/>
      <c r="AJ55" s="134"/>
      <c r="AK55" s="134"/>
      <c r="AL55">
        <v>1</v>
      </c>
      <c r="AM55">
        <f t="shared" si="8"/>
        <v>1</v>
      </c>
      <c r="AN55">
        <f t="shared" si="8"/>
        <v>0</v>
      </c>
      <c r="AO55">
        <f t="shared" si="8"/>
        <v>0</v>
      </c>
    </row>
    <row r="56" spans="1:41" ht="15" customHeight="1" x14ac:dyDescent="0.25">
      <c r="A56" s="79" t="s">
        <v>57</v>
      </c>
      <c r="B56" s="13">
        <v>27</v>
      </c>
      <c r="C56" s="189"/>
      <c r="D56" s="161" t="s">
        <v>95</v>
      </c>
      <c r="E56" s="189"/>
      <c r="F56" s="162"/>
      <c r="G56" s="135"/>
      <c r="H56" s="164"/>
      <c r="I56" s="132"/>
      <c r="J56" s="129"/>
      <c r="K56" s="130"/>
      <c r="L56" s="121"/>
      <c r="M56" s="117"/>
      <c r="N56" s="141"/>
      <c r="O56" s="141"/>
      <c r="P56" s="54" t="s">
        <v>23</v>
      </c>
      <c r="Q56" s="137"/>
      <c r="R56" s="167"/>
      <c r="S56" s="167"/>
      <c r="T56" s="13">
        <v>27</v>
      </c>
      <c r="U56" s="161" t="s">
        <v>95</v>
      </c>
      <c r="V56" s="135" t="s">
        <v>32</v>
      </c>
      <c r="W56" s="159" t="s">
        <v>6</v>
      </c>
      <c r="X56" s="118" t="s">
        <v>5</v>
      </c>
      <c r="Y56" s="140" t="s">
        <v>25</v>
      </c>
      <c r="Z56" s="140" t="s">
        <v>25</v>
      </c>
      <c r="AA56" s="53"/>
      <c r="AB56" s="53"/>
      <c r="AC56" s="55" t="s">
        <v>16</v>
      </c>
      <c r="AD56" s="55" t="s">
        <v>16</v>
      </c>
      <c r="AE56" s="13">
        <v>27</v>
      </c>
      <c r="AF56" s="163" t="s">
        <v>8</v>
      </c>
      <c r="AG56" s="132" t="s">
        <v>24</v>
      </c>
      <c r="AH56" s="120" t="s">
        <v>9</v>
      </c>
      <c r="AI56" s="117" t="s">
        <v>7</v>
      </c>
      <c r="AJ56" s="52" t="s">
        <v>29</v>
      </c>
      <c r="AK56" s="138" t="s">
        <v>12</v>
      </c>
      <c r="AM56">
        <f t="shared" si="8"/>
        <v>1</v>
      </c>
      <c r="AN56">
        <f t="shared" si="8"/>
        <v>1</v>
      </c>
      <c r="AO56">
        <f t="shared" si="8"/>
        <v>2</v>
      </c>
    </row>
    <row r="57" spans="1:41" ht="15" customHeight="1" thickBot="1" x14ac:dyDescent="0.3">
      <c r="A57" s="79" t="s">
        <v>58</v>
      </c>
      <c r="B57" s="13">
        <v>28</v>
      </c>
      <c r="C57" s="189"/>
      <c r="D57" s="123"/>
      <c r="E57" s="189"/>
      <c r="F57" s="123"/>
      <c r="G57" s="77" t="s">
        <v>95</v>
      </c>
      <c r="H57" s="156"/>
      <c r="I57" s="91" t="s">
        <v>8</v>
      </c>
      <c r="J57" s="129"/>
      <c r="K57" s="68" t="s">
        <v>6</v>
      </c>
      <c r="L57" s="122"/>
      <c r="M57" s="69" t="s">
        <v>9</v>
      </c>
      <c r="N57" s="142"/>
      <c r="O57" s="142"/>
      <c r="P57" s="52" t="s">
        <v>29</v>
      </c>
      <c r="Q57" s="54" t="s">
        <v>23</v>
      </c>
      <c r="R57" s="168"/>
      <c r="S57" s="168"/>
      <c r="T57" s="28">
        <v>28</v>
      </c>
      <c r="U57" s="123"/>
      <c r="V57" s="135"/>
      <c r="W57" s="177"/>
      <c r="X57" s="130"/>
      <c r="Y57" s="142"/>
      <c r="Z57" s="142"/>
      <c r="AA57" s="59" t="s">
        <v>72</v>
      </c>
      <c r="AB57" s="59" t="s">
        <v>72</v>
      </c>
      <c r="AC57" s="93" t="s">
        <v>22</v>
      </c>
      <c r="AD57" s="93" t="s">
        <v>22</v>
      </c>
      <c r="AE57" s="28">
        <v>28</v>
      </c>
      <c r="AF57" s="156"/>
      <c r="AG57" s="132"/>
      <c r="AH57" s="121"/>
      <c r="AI57" s="117"/>
      <c r="AJ57" s="54" t="s">
        <v>23</v>
      </c>
      <c r="AK57" s="137"/>
      <c r="AM57">
        <f t="shared" si="8"/>
        <v>1</v>
      </c>
      <c r="AN57">
        <f t="shared" si="8"/>
        <v>2</v>
      </c>
      <c r="AO57">
        <f t="shared" si="8"/>
        <v>0</v>
      </c>
    </row>
    <row r="58" spans="1:41" ht="15" customHeight="1" x14ac:dyDescent="0.25">
      <c r="A58" s="99" t="s">
        <v>89</v>
      </c>
      <c r="B58" s="36"/>
      <c r="C58" s="70"/>
      <c r="D58" s="61"/>
      <c r="E58" s="70"/>
      <c r="F58" s="71"/>
      <c r="G58" s="61"/>
      <c r="H58" s="71"/>
      <c r="I58" s="61"/>
      <c r="J58" s="72"/>
      <c r="K58" s="61"/>
      <c r="L58" s="71"/>
      <c r="M58" s="70"/>
      <c r="N58" s="73"/>
      <c r="O58" s="73"/>
      <c r="P58" s="74"/>
      <c r="Q58" s="75"/>
      <c r="R58" s="70"/>
      <c r="S58" s="70"/>
      <c r="T58" s="37"/>
      <c r="U58" s="61"/>
      <c r="V58" s="53"/>
      <c r="W58" s="61"/>
      <c r="X58" s="71"/>
      <c r="Y58" s="73"/>
      <c r="Z58" s="73"/>
      <c r="AA58" s="61"/>
      <c r="AB58" s="61"/>
      <c r="AC58" s="61"/>
      <c r="AD58" s="61"/>
      <c r="AE58" s="37"/>
      <c r="AF58" s="61"/>
      <c r="AG58" s="53"/>
      <c r="AH58" s="70"/>
      <c r="AI58" s="72"/>
      <c r="AJ58" s="53"/>
      <c r="AK58" s="71"/>
    </row>
    <row r="59" spans="1:41" x14ac:dyDescent="0.25">
      <c r="A59" s="94" t="s">
        <v>90</v>
      </c>
      <c r="B59" s="27">
        <v>29</v>
      </c>
      <c r="C59" s="76" t="s">
        <v>22</v>
      </c>
      <c r="D59" s="77" t="s">
        <v>95</v>
      </c>
      <c r="E59" s="76" t="s">
        <v>22</v>
      </c>
      <c r="F59" s="135" t="s">
        <v>13</v>
      </c>
      <c r="G59" s="161" t="s">
        <v>95</v>
      </c>
      <c r="H59" s="132" t="s">
        <v>24</v>
      </c>
      <c r="I59" s="163" t="s">
        <v>8</v>
      </c>
      <c r="J59" s="118" t="s">
        <v>5</v>
      </c>
      <c r="K59" s="159" t="s">
        <v>6</v>
      </c>
      <c r="L59" s="117" t="s">
        <v>7</v>
      </c>
      <c r="M59" s="121" t="s">
        <v>9</v>
      </c>
      <c r="N59" s="140" t="s">
        <v>25</v>
      </c>
      <c r="O59" s="140" t="s">
        <v>25</v>
      </c>
      <c r="P59" s="138" t="s">
        <v>12</v>
      </c>
      <c r="Q59" s="52" t="s">
        <v>29</v>
      </c>
      <c r="R59" s="59" t="s">
        <v>72</v>
      </c>
      <c r="S59" s="59" t="s">
        <v>72</v>
      </c>
      <c r="T59" s="27">
        <v>29</v>
      </c>
      <c r="U59" s="77" t="s">
        <v>95</v>
      </c>
      <c r="V59" s="124" t="s">
        <v>95</v>
      </c>
      <c r="W59" s="85" t="s">
        <v>6</v>
      </c>
      <c r="X59" s="129" t="s">
        <v>6</v>
      </c>
      <c r="Y59" s="140" t="s">
        <v>25</v>
      </c>
      <c r="Z59" s="140" t="s">
        <v>25</v>
      </c>
      <c r="AA59" s="166" t="s">
        <v>72</v>
      </c>
      <c r="AB59" s="166" t="s">
        <v>72</v>
      </c>
      <c r="AC59" s="188" t="s">
        <v>22</v>
      </c>
      <c r="AD59" s="188" t="s">
        <v>22</v>
      </c>
      <c r="AE59" s="27">
        <v>29</v>
      </c>
      <c r="AF59" s="67" t="s">
        <v>8</v>
      </c>
      <c r="AG59" s="131" t="s">
        <v>8</v>
      </c>
      <c r="AH59" s="89" t="s">
        <v>9</v>
      </c>
      <c r="AI59" s="120" t="s">
        <v>9</v>
      </c>
      <c r="AJ59" s="53"/>
      <c r="AK59" s="53"/>
      <c r="AL59">
        <v>1</v>
      </c>
      <c r="AM59">
        <f t="shared" ref="AM59:AO73" si="9">COUNTIF($C59:$AK59,AM$27)</f>
        <v>1</v>
      </c>
      <c r="AN59">
        <f t="shared" si="9"/>
        <v>0</v>
      </c>
      <c r="AO59">
        <f t="shared" si="9"/>
        <v>0</v>
      </c>
    </row>
    <row r="60" spans="1:41" x14ac:dyDescent="0.25">
      <c r="A60" s="94" t="s">
        <v>91</v>
      </c>
      <c r="B60" s="13">
        <v>30</v>
      </c>
      <c r="C60" s="112" t="s">
        <v>94</v>
      </c>
      <c r="D60" s="135" t="s">
        <v>32</v>
      </c>
      <c r="E60" s="112" t="s">
        <v>94</v>
      </c>
      <c r="F60" s="135"/>
      <c r="G60" s="123"/>
      <c r="H60" s="132"/>
      <c r="I60" s="156"/>
      <c r="J60" s="130"/>
      <c r="K60" s="177"/>
      <c r="L60" s="117"/>
      <c r="M60" s="122"/>
      <c r="N60" s="142"/>
      <c r="O60" s="142"/>
      <c r="P60" s="137"/>
      <c r="Q60" s="113" t="s">
        <v>75</v>
      </c>
      <c r="R60" s="90" t="s">
        <v>76</v>
      </c>
      <c r="S60" s="53"/>
      <c r="T60" s="13">
        <v>30</v>
      </c>
      <c r="U60" s="135" t="s">
        <v>32</v>
      </c>
      <c r="V60" s="124"/>
      <c r="W60" s="118" t="s">
        <v>5</v>
      </c>
      <c r="X60" s="129"/>
      <c r="Y60" s="141"/>
      <c r="Z60" s="141"/>
      <c r="AA60" s="167"/>
      <c r="AB60" s="167"/>
      <c r="AC60" s="189"/>
      <c r="AD60" s="189"/>
      <c r="AE60" s="13">
        <v>30</v>
      </c>
      <c r="AF60" s="132" t="s">
        <v>24</v>
      </c>
      <c r="AG60" s="131"/>
      <c r="AH60" s="117" t="s">
        <v>7</v>
      </c>
      <c r="AI60" s="121"/>
      <c r="AJ60" s="138" t="s">
        <v>12</v>
      </c>
      <c r="AK60" s="53"/>
      <c r="AL60">
        <v>2</v>
      </c>
      <c r="AM60">
        <f t="shared" si="9"/>
        <v>0</v>
      </c>
      <c r="AN60">
        <f t="shared" si="9"/>
        <v>0</v>
      </c>
      <c r="AO60">
        <f t="shared" si="9"/>
        <v>0</v>
      </c>
    </row>
    <row r="61" spans="1:41" ht="15" customHeight="1" x14ac:dyDescent="0.25">
      <c r="A61" s="79" t="s">
        <v>59</v>
      </c>
      <c r="B61" s="13">
        <v>31</v>
      </c>
      <c r="C61" s="134" t="s">
        <v>72</v>
      </c>
      <c r="D61" s="135"/>
      <c r="E61" s="134" t="s">
        <v>72</v>
      </c>
      <c r="F61" s="133" t="s">
        <v>22</v>
      </c>
      <c r="G61" s="133" t="s">
        <v>22</v>
      </c>
      <c r="H61" s="124" t="s">
        <v>95</v>
      </c>
      <c r="I61" s="135" t="s">
        <v>13</v>
      </c>
      <c r="J61" s="131" t="s">
        <v>8</v>
      </c>
      <c r="K61" s="132" t="s">
        <v>24</v>
      </c>
      <c r="L61" s="129" t="s">
        <v>6</v>
      </c>
      <c r="M61" s="118" t="s">
        <v>5</v>
      </c>
      <c r="N61" s="120" t="s">
        <v>9</v>
      </c>
      <c r="O61" s="117" t="s">
        <v>7</v>
      </c>
      <c r="P61" s="116" t="s">
        <v>25</v>
      </c>
      <c r="Q61" s="116" t="s">
        <v>25</v>
      </c>
      <c r="R61" s="52" t="s">
        <v>29</v>
      </c>
      <c r="S61" s="136" t="s">
        <v>12</v>
      </c>
      <c r="T61" s="13">
        <v>31</v>
      </c>
      <c r="U61" s="135"/>
      <c r="V61" s="124"/>
      <c r="W61" s="130"/>
      <c r="X61" s="129"/>
      <c r="Y61" s="142"/>
      <c r="Z61" s="142"/>
      <c r="AA61" s="168"/>
      <c r="AB61" s="168"/>
      <c r="AC61" s="176"/>
      <c r="AD61" s="176"/>
      <c r="AE61" s="13">
        <v>31</v>
      </c>
      <c r="AF61" s="132"/>
      <c r="AG61" s="131"/>
      <c r="AH61" s="117"/>
      <c r="AI61" s="122"/>
      <c r="AJ61" s="137"/>
      <c r="AK61" s="54" t="s">
        <v>23</v>
      </c>
      <c r="AM61">
        <f t="shared" si="9"/>
        <v>1</v>
      </c>
      <c r="AN61">
        <f t="shared" si="9"/>
        <v>1</v>
      </c>
      <c r="AO61">
        <f t="shared" si="9"/>
        <v>0</v>
      </c>
    </row>
    <row r="62" spans="1:41" ht="15" customHeight="1" x14ac:dyDescent="0.25">
      <c r="A62" s="94" t="s">
        <v>92</v>
      </c>
      <c r="B62" s="13">
        <v>32</v>
      </c>
      <c r="C62" s="134"/>
      <c r="D62" s="56"/>
      <c r="E62" s="134"/>
      <c r="F62" s="133"/>
      <c r="G62" s="133"/>
      <c r="H62" s="124"/>
      <c r="I62" s="135"/>
      <c r="J62" s="131"/>
      <c r="K62" s="132"/>
      <c r="L62" s="129"/>
      <c r="M62" s="130"/>
      <c r="N62" s="121"/>
      <c r="O62" s="117"/>
      <c r="P62" s="116"/>
      <c r="Q62" s="116"/>
      <c r="R62" s="54" t="s">
        <v>23</v>
      </c>
      <c r="S62" s="137"/>
      <c r="T62" s="13">
        <v>32</v>
      </c>
      <c r="U62" s="56"/>
      <c r="V62" s="56"/>
      <c r="W62" s="131" t="s">
        <v>8</v>
      </c>
      <c r="X62" s="132" t="s">
        <v>24</v>
      </c>
      <c r="Y62" s="120" t="s">
        <v>9</v>
      </c>
      <c r="Z62" s="117" t="s">
        <v>7</v>
      </c>
      <c r="AA62" s="53"/>
      <c r="AB62" s="136" t="s">
        <v>12</v>
      </c>
      <c r="AC62" s="53"/>
      <c r="AD62" s="53"/>
      <c r="AE62" s="13">
        <v>32</v>
      </c>
      <c r="AF62" s="124" t="s">
        <v>95</v>
      </c>
      <c r="AG62" s="135" t="s">
        <v>32</v>
      </c>
      <c r="AH62" s="129" t="s">
        <v>6</v>
      </c>
      <c r="AI62" s="118" t="s">
        <v>5</v>
      </c>
      <c r="AJ62" s="116" t="s">
        <v>25</v>
      </c>
      <c r="AK62" s="116" t="s">
        <v>25</v>
      </c>
      <c r="AL62">
        <v>1</v>
      </c>
      <c r="AM62">
        <f t="shared" si="9"/>
        <v>0</v>
      </c>
      <c r="AN62">
        <f t="shared" si="9"/>
        <v>1</v>
      </c>
      <c r="AO62">
        <f t="shared" si="9"/>
        <v>0</v>
      </c>
    </row>
    <row r="63" spans="1:41" x14ac:dyDescent="0.25">
      <c r="A63" s="79" t="s">
        <v>60</v>
      </c>
      <c r="B63" s="13">
        <v>33</v>
      </c>
      <c r="C63" s="134"/>
      <c r="D63" s="133" t="s">
        <v>22</v>
      </c>
      <c r="E63" s="134"/>
      <c r="F63" s="133"/>
      <c r="G63" s="133"/>
      <c r="H63" s="124"/>
      <c r="I63" s="124" t="s">
        <v>95</v>
      </c>
      <c r="J63" s="131"/>
      <c r="K63" s="131" t="s">
        <v>8</v>
      </c>
      <c r="L63" s="129"/>
      <c r="M63" s="129" t="s">
        <v>6</v>
      </c>
      <c r="N63" s="122"/>
      <c r="O63" s="120" t="s">
        <v>9</v>
      </c>
      <c r="P63" s="116"/>
      <c r="Q63" s="116"/>
      <c r="R63" s="55" t="s">
        <v>16</v>
      </c>
      <c r="S63" s="55" t="s">
        <v>16</v>
      </c>
      <c r="T63" s="13">
        <v>33</v>
      </c>
      <c r="U63" s="133" t="s">
        <v>22</v>
      </c>
      <c r="V63" s="133" t="s">
        <v>22</v>
      </c>
      <c r="W63" s="131"/>
      <c r="X63" s="132"/>
      <c r="Y63" s="121"/>
      <c r="Z63" s="117"/>
      <c r="AA63" s="54" t="s">
        <v>23</v>
      </c>
      <c r="AB63" s="137"/>
      <c r="AC63" s="134" t="s">
        <v>72</v>
      </c>
      <c r="AD63" s="134" t="s">
        <v>72</v>
      </c>
      <c r="AE63" s="13">
        <v>33</v>
      </c>
      <c r="AF63" s="124"/>
      <c r="AG63" s="135"/>
      <c r="AH63" s="129"/>
      <c r="AI63" s="130"/>
      <c r="AJ63" s="116"/>
      <c r="AK63" s="116"/>
      <c r="AM63">
        <f t="shared" si="9"/>
        <v>0</v>
      </c>
      <c r="AN63">
        <f t="shared" si="9"/>
        <v>1</v>
      </c>
      <c r="AO63">
        <f t="shared" si="9"/>
        <v>2</v>
      </c>
    </row>
    <row r="64" spans="1:41" x14ac:dyDescent="0.25">
      <c r="A64" s="79" t="s">
        <v>61</v>
      </c>
      <c r="B64" s="13">
        <v>34</v>
      </c>
      <c r="C64" s="134"/>
      <c r="D64" s="133"/>
      <c r="E64" s="134"/>
      <c r="F64" s="133"/>
      <c r="G64" s="133"/>
      <c r="H64" s="135" t="s">
        <v>13</v>
      </c>
      <c r="I64" s="124"/>
      <c r="J64" s="132" t="s">
        <v>24</v>
      </c>
      <c r="K64" s="131"/>
      <c r="L64" s="118" t="s">
        <v>5</v>
      </c>
      <c r="M64" s="129"/>
      <c r="N64" s="117" t="s">
        <v>7</v>
      </c>
      <c r="O64" s="121"/>
      <c r="P64" s="116"/>
      <c r="Q64" s="116"/>
      <c r="R64" s="138" t="s">
        <v>12</v>
      </c>
      <c r="S64" s="54" t="s">
        <v>23</v>
      </c>
      <c r="T64" s="13">
        <v>34</v>
      </c>
      <c r="U64" s="133"/>
      <c r="V64" s="133"/>
      <c r="W64" s="131"/>
      <c r="X64" s="131" t="s">
        <v>8</v>
      </c>
      <c r="Y64" s="122"/>
      <c r="Z64" s="120" t="s">
        <v>9</v>
      </c>
      <c r="AA64" s="52" t="s">
        <v>29</v>
      </c>
      <c r="AB64" s="114" t="s">
        <v>74</v>
      </c>
      <c r="AC64" s="134"/>
      <c r="AD64" s="134"/>
      <c r="AE64" s="13">
        <v>34</v>
      </c>
      <c r="AF64" s="124"/>
      <c r="AG64" s="124" t="s">
        <v>95</v>
      </c>
      <c r="AH64" s="129"/>
      <c r="AI64" s="129" t="s">
        <v>6</v>
      </c>
      <c r="AJ64" s="116"/>
      <c r="AK64" s="116"/>
      <c r="AM64">
        <f t="shared" si="9"/>
        <v>1</v>
      </c>
      <c r="AN64">
        <f t="shared" si="9"/>
        <v>1</v>
      </c>
      <c r="AO64">
        <f t="shared" si="9"/>
        <v>0</v>
      </c>
    </row>
    <row r="65" spans="1:41" x14ac:dyDescent="0.25">
      <c r="A65" s="79" t="s">
        <v>62</v>
      </c>
      <c r="B65" s="13">
        <v>35</v>
      </c>
      <c r="C65" s="78" t="s">
        <v>35</v>
      </c>
      <c r="D65" s="133"/>
      <c r="E65" s="78" t="s">
        <v>35</v>
      </c>
      <c r="F65" s="56"/>
      <c r="G65" s="54" t="s">
        <v>23</v>
      </c>
      <c r="H65" s="135"/>
      <c r="I65" s="124"/>
      <c r="J65" s="132"/>
      <c r="K65" s="131"/>
      <c r="L65" s="130"/>
      <c r="M65" s="129"/>
      <c r="N65" s="117"/>
      <c r="O65" s="122"/>
      <c r="P65" s="116"/>
      <c r="Q65" s="116"/>
      <c r="R65" s="137"/>
      <c r="S65" s="52" t="s">
        <v>29</v>
      </c>
      <c r="T65" s="13">
        <v>35</v>
      </c>
      <c r="U65" s="133"/>
      <c r="V65" s="133"/>
      <c r="W65" s="132" t="s">
        <v>24</v>
      </c>
      <c r="X65" s="131"/>
      <c r="Y65" s="117" t="s">
        <v>7</v>
      </c>
      <c r="Z65" s="121"/>
      <c r="AA65" s="138" t="s">
        <v>12</v>
      </c>
      <c r="AB65" s="54" t="s">
        <v>23</v>
      </c>
      <c r="AC65" s="134"/>
      <c r="AD65" s="134"/>
      <c r="AE65" s="13">
        <v>35</v>
      </c>
      <c r="AF65" s="135" t="s">
        <v>32</v>
      </c>
      <c r="AG65" s="124"/>
      <c r="AH65" s="118" t="s">
        <v>5</v>
      </c>
      <c r="AI65" s="129"/>
      <c r="AJ65" s="116"/>
      <c r="AK65" s="116"/>
      <c r="AM65">
        <f t="shared" si="9"/>
        <v>1</v>
      </c>
      <c r="AN65">
        <f t="shared" si="9"/>
        <v>2</v>
      </c>
      <c r="AO65">
        <f t="shared" si="9"/>
        <v>0</v>
      </c>
    </row>
    <row r="66" spans="1:41" ht="15" customHeight="1" x14ac:dyDescent="0.25">
      <c r="A66" s="94" t="s">
        <v>93</v>
      </c>
      <c r="B66" s="13">
        <v>36</v>
      </c>
      <c r="C66" s="55" t="s">
        <v>16</v>
      </c>
      <c r="D66" s="133"/>
      <c r="E66" s="138" t="s">
        <v>12</v>
      </c>
      <c r="F66" s="166" t="s">
        <v>72</v>
      </c>
      <c r="G66" s="166" t="s">
        <v>72</v>
      </c>
      <c r="H66" s="133" t="s">
        <v>22</v>
      </c>
      <c r="I66" s="133" t="s">
        <v>22</v>
      </c>
      <c r="J66" s="124" t="s">
        <v>95</v>
      </c>
      <c r="K66" s="135" t="s">
        <v>13</v>
      </c>
      <c r="L66" s="131" t="s">
        <v>8</v>
      </c>
      <c r="M66" s="132" t="s">
        <v>24</v>
      </c>
      <c r="N66" s="129" t="s">
        <v>6</v>
      </c>
      <c r="O66" s="118" t="s">
        <v>5</v>
      </c>
      <c r="P66" s="120" t="s">
        <v>9</v>
      </c>
      <c r="Q66" s="117" t="s">
        <v>7</v>
      </c>
      <c r="R66" s="116" t="s">
        <v>25</v>
      </c>
      <c r="S66" s="116" t="s">
        <v>25</v>
      </c>
      <c r="T66" s="13">
        <v>36</v>
      </c>
      <c r="U66" s="133"/>
      <c r="V66" s="133"/>
      <c r="W66" s="132"/>
      <c r="X66" s="131"/>
      <c r="Y66" s="117"/>
      <c r="Z66" s="122"/>
      <c r="AA66" s="137"/>
      <c r="AB66" s="52" t="s">
        <v>29</v>
      </c>
      <c r="AC66" s="134"/>
      <c r="AD66" s="134"/>
      <c r="AE66" s="13">
        <v>36</v>
      </c>
      <c r="AF66" s="135"/>
      <c r="AG66" s="124"/>
      <c r="AH66" s="130"/>
      <c r="AI66" s="129"/>
      <c r="AJ66" s="116"/>
      <c r="AK66" s="116"/>
      <c r="AL66">
        <v>1</v>
      </c>
      <c r="AM66">
        <f t="shared" si="9"/>
        <v>1</v>
      </c>
      <c r="AN66">
        <f t="shared" si="9"/>
        <v>0</v>
      </c>
      <c r="AO66">
        <f t="shared" si="9"/>
        <v>1</v>
      </c>
    </row>
    <row r="67" spans="1:41" ht="15" customHeight="1" x14ac:dyDescent="0.25">
      <c r="A67" s="100" t="s">
        <v>63</v>
      </c>
      <c r="B67" s="13">
        <v>37</v>
      </c>
      <c r="C67" s="52" t="s">
        <v>29</v>
      </c>
      <c r="D67" s="55" t="s">
        <v>16</v>
      </c>
      <c r="E67" s="137"/>
      <c r="F67" s="167"/>
      <c r="G67" s="167"/>
      <c r="H67" s="133"/>
      <c r="I67" s="133"/>
      <c r="J67" s="124"/>
      <c r="K67" s="135"/>
      <c r="L67" s="131"/>
      <c r="M67" s="132"/>
      <c r="N67" s="129"/>
      <c r="O67" s="130"/>
      <c r="P67" s="121"/>
      <c r="Q67" s="117"/>
      <c r="R67" s="116"/>
      <c r="S67" s="116"/>
      <c r="T67" s="13">
        <v>37</v>
      </c>
      <c r="U67" s="55" t="s">
        <v>16</v>
      </c>
      <c r="V67" s="55" t="s">
        <v>16</v>
      </c>
      <c r="W67" s="124" t="s">
        <v>95</v>
      </c>
      <c r="X67" s="135" t="s">
        <v>32</v>
      </c>
      <c r="Y67" s="129" t="s">
        <v>6</v>
      </c>
      <c r="Z67" s="118" t="s">
        <v>5</v>
      </c>
      <c r="AA67" s="116" t="s">
        <v>25</v>
      </c>
      <c r="AB67" s="116" t="s">
        <v>25</v>
      </c>
      <c r="AC67" s="53"/>
      <c r="AD67" s="136" t="s">
        <v>12</v>
      </c>
      <c r="AE67" s="13">
        <v>37</v>
      </c>
      <c r="AF67" s="56"/>
      <c r="AG67" s="56"/>
      <c r="AH67" s="131" t="s">
        <v>8</v>
      </c>
      <c r="AI67" s="132" t="s">
        <v>24</v>
      </c>
      <c r="AJ67" s="120" t="s">
        <v>9</v>
      </c>
      <c r="AK67" s="117" t="s">
        <v>7</v>
      </c>
      <c r="AM67">
        <f t="shared" si="9"/>
        <v>1</v>
      </c>
      <c r="AN67">
        <f t="shared" si="9"/>
        <v>0</v>
      </c>
      <c r="AO67">
        <f t="shared" si="9"/>
        <v>3</v>
      </c>
    </row>
    <row r="68" spans="1:41" x14ac:dyDescent="0.25">
      <c r="A68" s="79" t="s">
        <v>64</v>
      </c>
      <c r="B68" s="13">
        <v>38</v>
      </c>
      <c r="C68" s="54" t="s">
        <v>23</v>
      </c>
      <c r="D68" s="134" t="s">
        <v>72</v>
      </c>
      <c r="E68" s="55" t="s">
        <v>16</v>
      </c>
      <c r="F68" s="168"/>
      <c r="G68" s="168"/>
      <c r="H68" s="133"/>
      <c r="I68" s="133"/>
      <c r="J68" s="124"/>
      <c r="K68" s="124" t="s">
        <v>95</v>
      </c>
      <c r="L68" s="131"/>
      <c r="M68" s="131" t="s">
        <v>8</v>
      </c>
      <c r="N68" s="129"/>
      <c r="O68" s="129" t="s">
        <v>6</v>
      </c>
      <c r="P68" s="122"/>
      <c r="Q68" s="120" t="s">
        <v>9</v>
      </c>
      <c r="R68" s="116"/>
      <c r="S68" s="116"/>
      <c r="T68" s="13">
        <v>38</v>
      </c>
      <c r="U68" s="134" t="s">
        <v>72</v>
      </c>
      <c r="V68" s="134" t="s">
        <v>72</v>
      </c>
      <c r="W68" s="124"/>
      <c r="X68" s="135"/>
      <c r="Y68" s="129"/>
      <c r="Z68" s="130"/>
      <c r="AA68" s="116"/>
      <c r="AB68" s="116"/>
      <c r="AC68" s="52" t="s">
        <v>29</v>
      </c>
      <c r="AD68" s="137"/>
      <c r="AE68" s="13">
        <v>38</v>
      </c>
      <c r="AF68" s="133" t="s">
        <v>22</v>
      </c>
      <c r="AG68" s="133" t="s">
        <v>22</v>
      </c>
      <c r="AH68" s="131"/>
      <c r="AI68" s="132"/>
      <c r="AJ68" s="121"/>
      <c r="AK68" s="117"/>
      <c r="AM68">
        <f t="shared" si="9"/>
        <v>1</v>
      </c>
      <c r="AN68">
        <f t="shared" si="9"/>
        <v>1</v>
      </c>
      <c r="AO68">
        <f t="shared" si="9"/>
        <v>1</v>
      </c>
    </row>
    <row r="69" spans="1:41" x14ac:dyDescent="0.25">
      <c r="A69" s="79" t="s">
        <v>65</v>
      </c>
      <c r="B69" s="13">
        <v>39</v>
      </c>
      <c r="C69" s="138" t="s">
        <v>12</v>
      </c>
      <c r="D69" s="134"/>
      <c r="E69" s="52" t="s">
        <v>29</v>
      </c>
      <c r="F69" s="55" t="s">
        <v>16</v>
      </c>
      <c r="G69" s="55" t="s">
        <v>16</v>
      </c>
      <c r="H69" s="133"/>
      <c r="I69" s="133"/>
      <c r="J69" s="135" t="s">
        <v>13</v>
      </c>
      <c r="K69" s="124"/>
      <c r="L69" s="132" t="s">
        <v>24</v>
      </c>
      <c r="M69" s="131"/>
      <c r="N69" s="118" t="s">
        <v>5</v>
      </c>
      <c r="O69" s="129"/>
      <c r="P69" s="117" t="s">
        <v>7</v>
      </c>
      <c r="Q69" s="121"/>
      <c r="R69" s="116"/>
      <c r="S69" s="116"/>
      <c r="T69" s="13">
        <v>39</v>
      </c>
      <c r="U69" s="134"/>
      <c r="V69" s="134"/>
      <c r="W69" s="124"/>
      <c r="X69" s="124" t="s">
        <v>95</v>
      </c>
      <c r="Y69" s="129"/>
      <c r="Z69" s="129" t="s">
        <v>6</v>
      </c>
      <c r="AA69" s="116"/>
      <c r="AB69" s="116"/>
      <c r="AC69" s="54" t="s">
        <v>23</v>
      </c>
      <c r="AD69" s="80"/>
      <c r="AE69" s="13">
        <v>39</v>
      </c>
      <c r="AF69" s="133"/>
      <c r="AG69" s="133"/>
      <c r="AH69" s="131"/>
      <c r="AI69" s="131" t="s">
        <v>8</v>
      </c>
      <c r="AJ69" s="122"/>
      <c r="AK69" s="120" t="s">
        <v>9</v>
      </c>
      <c r="AM69">
        <f t="shared" si="9"/>
        <v>1</v>
      </c>
      <c r="AN69">
        <f t="shared" si="9"/>
        <v>1</v>
      </c>
      <c r="AO69">
        <f t="shared" si="9"/>
        <v>2</v>
      </c>
    </row>
    <row r="70" spans="1:41" x14ac:dyDescent="0.25">
      <c r="A70" s="79" t="s">
        <v>66</v>
      </c>
      <c r="B70" s="13">
        <v>40</v>
      </c>
      <c r="C70" s="137"/>
      <c r="D70" s="134"/>
      <c r="E70" s="54" t="s">
        <v>23</v>
      </c>
      <c r="F70" s="115" t="s">
        <v>72</v>
      </c>
      <c r="G70" s="115" t="s">
        <v>72</v>
      </c>
      <c r="H70" s="55" t="s">
        <v>16</v>
      </c>
      <c r="I70" s="52" t="s">
        <v>29</v>
      </c>
      <c r="J70" s="135"/>
      <c r="K70" s="124"/>
      <c r="L70" s="132"/>
      <c r="M70" s="131"/>
      <c r="N70" s="130"/>
      <c r="O70" s="129"/>
      <c r="P70" s="117"/>
      <c r="Q70" s="122"/>
      <c r="R70" s="116"/>
      <c r="S70" s="116"/>
      <c r="T70" s="13">
        <v>40</v>
      </c>
      <c r="U70" s="134"/>
      <c r="V70" s="134"/>
      <c r="W70" s="135" t="s">
        <v>32</v>
      </c>
      <c r="X70" s="124"/>
      <c r="Y70" s="118" t="s">
        <v>5</v>
      </c>
      <c r="Z70" s="129"/>
      <c r="AA70" s="116"/>
      <c r="AB70" s="116"/>
      <c r="AC70" s="138" t="s">
        <v>12</v>
      </c>
      <c r="AD70" s="54" t="s">
        <v>23</v>
      </c>
      <c r="AE70" s="13">
        <v>40</v>
      </c>
      <c r="AF70" s="133"/>
      <c r="AG70" s="133"/>
      <c r="AH70" s="132" t="s">
        <v>24</v>
      </c>
      <c r="AI70" s="131"/>
      <c r="AJ70" s="117" t="s">
        <v>7</v>
      </c>
      <c r="AK70" s="121"/>
      <c r="AM70">
        <f t="shared" si="9"/>
        <v>1</v>
      </c>
      <c r="AN70">
        <f t="shared" si="9"/>
        <v>2</v>
      </c>
      <c r="AO70">
        <f t="shared" si="9"/>
        <v>1</v>
      </c>
    </row>
    <row r="71" spans="1:41" x14ac:dyDescent="0.25">
      <c r="A71" s="79" t="s">
        <v>67</v>
      </c>
      <c r="B71" s="13">
        <v>41</v>
      </c>
      <c r="C71" s="117" t="s">
        <v>30</v>
      </c>
      <c r="D71" s="134"/>
      <c r="E71" s="117" t="s">
        <v>30</v>
      </c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3">
        <v>41</v>
      </c>
      <c r="U71" s="134"/>
      <c r="V71" s="134"/>
      <c r="W71" s="135"/>
      <c r="X71" s="124"/>
      <c r="Y71" s="130"/>
      <c r="Z71" s="129"/>
      <c r="AA71" s="116"/>
      <c r="AB71" s="116"/>
      <c r="AC71" s="137"/>
      <c r="AD71" s="52" t="s">
        <v>29</v>
      </c>
      <c r="AE71" s="13">
        <v>41</v>
      </c>
      <c r="AF71" s="133"/>
      <c r="AG71" s="133"/>
      <c r="AH71" s="132"/>
      <c r="AI71" s="131"/>
      <c r="AJ71" s="117"/>
      <c r="AK71" s="122"/>
      <c r="AM71">
        <f t="shared" si="9"/>
        <v>1</v>
      </c>
      <c r="AN71">
        <f t="shared" si="9"/>
        <v>0</v>
      </c>
      <c r="AO71">
        <f t="shared" si="9"/>
        <v>0</v>
      </c>
    </row>
    <row r="72" spans="1:41" x14ac:dyDescent="0.25">
      <c r="A72" s="79" t="s">
        <v>68</v>
      </c>
      <c r="B72" s="13">
        <v>42</v>
      </c>
      <c r="C72" s="117"/>
      <c r="D72" s="117" t="s">
        <v>30</v>
      </c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3">
        <v>42</v>
      </c>
      <c r="U72" s="194" t="s">
        <v>30</v>
      </c>
      <c r="V72" s="195"/>
      <c r="W72" s="195"/>
      <c r="X72" s="195"/>
      <c r="Y72" s="195"/>
      <c r="Z72" s="195"/>
      <c r="AA72" s="195"/>
      <c r="AB72" s="196"/>
      <c r="AC72" s="194" t="s">
        <v>30</v>
      </c>
      <c r="AD72" s="195"/>
      <c r="AE72" s="195"/>
      <c r="AF72" s="195"/>
      <c r="AG72" s="195"/>
      <c r="AH72" s="195"/>
      <c r="AI72" s="195"/>
      <c r="AJ72" s="195"/>
      <c r="AK72" s="195"/>
      <c r="AM72">
        <f t="shared" si="9"/>
        <v>0</v>
      </c>
      <c r="AN72">
        <f t="shared" si="9"/>
        <v>0</v>
      </c>
      <c r="AO72">
        <f t="shared" si="9"/>
        <v>0</v>
      </c>
    </row>
    <row r="73" spans="1:41" x14ac:dyDescent="0.25">
      <c r="A73" s="79" t="s">
        <v>69</v>
      </c>
      <c r="B73" s="13">
        <v>43</v>
      </c>
      <c r="C73" s="79"/>
      <c r="D73" s="117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">
        <v>43</v>
      </c>
      <c r="U73" s="197"/>
      <c r="V73" s="198"/>
      <c r="W73" s="198"/>
      <c r="X73" s="198"/>
      <c r="Y73" s="198"/>
      <c r="Z73" s="198"/>
      <c r="AA73" s="198"/>
      <c r="AB73" s="199"/>
      <c r="AC73" s="197"/>
      <c r="AD73" s="198"/>
      <c r="AE73" s="198"/>
      <c r="AF73" s="198"/>
      <c r="AG73" s="198"/>
      <c r="AH73" s="198"/>
      <c r="AI73" s="198"/>
      <c r="AJ73" s="198"/>
      <c r="AK73" s="198"/>
      <c r="AM73">
        <f t="shared" si="9"/>
        <v>0</v>
      </c>
      <c r="AN73">
        <f t="shared" si="9"/>
        <v>0</v>
      </c>
      <c r="AO73">
        <f t="shared" si="9"/>
        <v>0</v>
      </c>
    </row>
    <row r="74" spans="1:41" x14ac:dyDescent="0.25">
      <c r="AM74">
        <f>SUM(AM28:AM73)</f>
        <v>33</v>
      </c>
      <c r="AN74">
        <f t="shared" ref="AN74:AO74" si="10">SUM(AN28:AN73)</f>
        <v>33</v>
      </c>
      <c r="AO74">
        <f t="shared" si="10"/>
        <v>33</v>
      </c>
    </row>
    <row r="76" spans="1:41" x14ac:dyDescent="0.25">
      <c r="A76" s="200" t="s">
        <v>82</v>
      </c>
    </row>
    <row r="77" spans="1:41" ht="15.75" thickBot="1" x14ac:dyDescent="0.3">
      <c r="A77" s="200"/>
      <c r="H77" s="201" t="s">
        <v>83</v>
      </c>
      <c r="I77" s="202"/>
      <c r="J77" s="202"/>
      <c r="K77" s="202"/>
      <c r="L77" s="202"/>
      <c r="W77" s="201" t="s">
        <v>83</v>
      </c>
      <c r="X77" s="202"/>
      <c r="Y77" s="202"/>
      <c r="Z77" s="202"/>
      <c r="AA77" s="202"/>
      <c r="AG77" s="201" t="s">
        <v>83</v>
      </c>
      <c r="AH77" s="202"/>
      <c r="AI77" s="202"/>
      <c r="AJ77" s="202"/>
    </row>
    <row r="78" spans="1:41" ht="15.75" thickTop="1" x14ac:dyDescent="0.25">
      <c r="A78" s="200"/>
    </row>
    <row r="79" spans="1:41" x14ac:dyDescent="0.25">
      <c r="A79" s="200"/>
    </row>
  </sheetData>
  <mergeCells count="425">
    <mergeCell ref="A76:A79"/>
    <mergeCell ref="H77:L77"/>
    <mergeCell ref="W77:AA77"/>
    <mergeCell ref="AG77:AJ77"/>
    <mergeCell ref="D68:D71"/>
    <mergeCell ref="S55:S57"/>
    <mergeCell ref="R55:R57"/>
    <mergeCell ref="U56:U57"/>
    <mergeCell ref="W56:W57"/>
    <mergeCell ref="Y56:Y57"/>
    <mergeCell ref="Y59:Y61"/>
    <mergeCell ref="Z56:Z57"/>
    <mergeCell ref="Z59:Z61"/>
    <mergeCell ref="V59:V61"/>
    <mergeCell ref="X59:X61"/>
    <mergeCell ref="W60:W61"/>
    <mergeCell ref="U54:U55"/>
    <mergeCell ref="W54:W55"/>
    <mergeCell ref="Y54:Y55"/>
    <mergeCell ref="E52:E54"/>
    <mergeCell ref="G52:G54"/>
    <mergeCell ref="I52:I54"/>
    <mergeCell ref="F53:F54"/>
    <mergeCell ref="J53:J54"/>
    <mergeCell ref="F50:F52"/>
    <mergeCell ref="G50:G51"/>
    <mergeCell ref="H50:H52"/>
    <mergeCell ref="K50:K51"/>
    <mergeCell ref="C55:C57"/>
    <mergeCell ref="E55:E57"/>
    <mergeCell ref="G59:G60"/>
    <mergeCell ref="I59:I60"/>
    <mergeCell ref="K59:K60"/>
    <mergeCell ref="K52:K54"/>
    <mergeCell ref="I50:I51"/>
    <mergeCell ref="E50:E51"/>
    <mergeCell ref="F59:F60"/>
    <mergeCell ref="H59:H60"/>
    <mergeCell ref="N59:N60"/>
    <mergeCell ref="D56:D57"/>
    <mergeCell ref="D60:D61"/>
    <mergeCell ref="M55:M56"/>
    <mergeCell ref="U72:AB73"/>
    <mergeCell ref="AC72:AK73"/>
    <mergeCell ref="AJ67:AJ69"/>
    <mergeCell ref="AK67:AK68"/>
    <mergeCell ref="U68:U71"/>
    <mergeCell ref="V68:V71"/>
    <mergeCell ref="AF68:AF71"/>
    <mergeCell ref="AG68:AG71"/>
    <mergeCell ref="X69:X71"/>
    <mergeCell ref="Z69:Z71"/>
    <mergeCell ref="AI69:AI71"/>
    <mergeCell ref="AK69:AK71"/>
    <mergeCell ref="W70:W71"/>
    <mergeCell ref="Y70:Y71"/>
    <mergeCell ref="AC70:AC71"/>
    <mergeCell ref="AH70:AH71"/>
    <mergeCell ref="AJ70:AJ71"/>
    <mergeCell ref="W67:W69"/>
    <mergeCell ref="X67:X68"/>
    <mergeCell ref="Y67:Y69"/>
    <mergeCell ref="Z67:Z68"/>
    <mergeCell ref="AA67:AA71"/>
    <mergeCell ref="AB67:AB71"/>
    <mergeCell ref="AD67:AD68"/>
    <mergeCell ref="AH67:AH69"/>
    <mergeCell ref="AI67:AI68"/>
    <mergeCell ref="AJ62:AJ66"/>
    <mergeCell ref="AK62:AK66"/>
    <mergeCell ref="U63:U66"/>
    <mergeCell ref="V63:V66"/>
    <mergeCell ref="AC63:AC66"/>
    <mergeCell ref="AD63:AD66"/>
    <mergeCell ref="X64:X66"/>
    <mergeCell ref="Z64:Z66"/>
    <mergeCell ref="AG64:AG66"/>
    <mergeCell ref="AI64:AI66"/>
    <mergeCell ref="W65:W66"/>
    <mergeCell ref="Y65:Y66"/>
    <mergeCell ref="AA65:AA66"/>
    <mergeCell ref="AF65:AF66"/>
    <mergeCell ref="AH65:AH66"/>
    <mergeCell ref="W62:W64"/>
    <mergeCell ref="X62:X63"/>
    <mergeCell ref="Y62:Y64"/>
    <mergeCell ref="Z62:Z63"/>
    <mergeCell ref="AB62:AB63"/>
    <mergeCell ref="AF62:AF64"/>
    <mergeCell ref="AG62:AG63"/>
    <mergeCell ref="AK56:AK57"/>
    <mergeCell ref="AA59:AA61"/>
    <mergeCell ref="AB59:AB61"/>
    <mergeCell ref="AC59:AC61"/>
    <mergeCell ref="AD59:AD61"/>
    <mergeCell ref="AF56:AF57"/>
    <mergeCell ref="AH56:AH57"/>
    <mergeCell ref="AG59:AG61"/>
    <mergeCell ref="AI59:AI61"/>
    <mergeCell ref="AF60:AF61"/>
    <mergeCell ref="AH60:AH61"/>
    <mergeCell ref="AJ60:AJ61"/>
    <mergeCell ref="V56:V57"/>
    <mergeCell ref="X56:X57"/>
    <mergeCell ref="U60:U61"/>
    <mergeCell ref="AH51:AH55"/>
    <mergeCell ref="AI51:AI55"/>
    <mergeCell ref="AA52:AA55"/>
    <mergeCell ref="AB52:AB55"/>
    <mergeCell ref="AH62:AH64"/>
    <mergeCell ref="AI62:AI63"/>
    <mergeCell ref="AG56:AG57"/>
    <mergeCell ref="AI56:AI57"/>
    <mergeCell ref="V53:V55"/>
    <mergeCell ref="X53:X55"/>
    <mergeCell ref="AD53:AD55"/>
    <mergeCell ref="AG53:AG55"/>
    <mergeCell ref="U51:U53"/>
    <mergeCell ref="V51:V52"/>
    <mergeCell ref="W51:W53"/>
    <mergeCell ref="X51:X52"/>
    <mergeCell ref="Z51:Z52"/>
    <mergeCell ref="AC51:AC53"/>
    <mergeCell ref="AD51:AD52"/>
    <mergeCell ref="AF51:AF53"/>
    <mergeCell ref="AG51:AG52"/>
    <mergeCell ref="AJ52:AJ55"/>
    <mergeCell ref="AK52:AK55"/>
    <mergeCell ref="Z40:Z42"/>
    <mergeCell ref="AB41:AB42"/>
    <mergeCell ref="AD41:AD42"/>
    <mergeCell ref="AF39:AF42"/>
    <mergeCell ref="AG39:AG42"/>
    <mergeCell ref="AH40:AH42"/>
    <mergeCell ref="AI40:AI42"/>
    <mergeCell ref="AK41:AK42"/>
    <mergeCell ref="AG46:AG47"/>
    <mergeCell ref="AJ47:AJ50"/>
    <mergeCell ref="AK47:AK50"/>
    <mergeCell ref="AC54:AC55"/>
    <mergeCell ref="AF54:AF55"/>
    <mergeCell ref="AB48:AB50"/>
    <mergeCell ref="AD48:AD50"/>
    <mergeCell ref="AG48:AG50"/>
    <mergeCell ref="AA49:AA50"/>
    <mergeCell ref="AC49:AC50"/>
    <mergeCell ref="AF49:AF50"/>
    <mergeCell ref="AH49:AH50"/>
    <mergeCell ref="U46:U48"/>
    <mergeCell ref="V46:V47"/>
    <mergeCell ref="W46:W50"/>
    <mergeCell ref="X46:X50"/>
    <mergeCell ref="AA46:AA48"/>
    <mergeCell ref="AB46:AB47"/>
    <mergeCell ref="AC46:AC48"/>
    <mergeCell ref="AD46:AD47"/>
    <mergeCell ref="AF46:AF48"/>
    <mergeCell ref="U49:U50"/>
    <mergeCell ref="Y47:Y50"/>
    <mergeCell ref="Z47:Z50"/>
    <mergeCell ref="V48:V50"/>
    <mergeCell ref="U39:U41"/>
    <mergeCell ref="V39:V40"/>
    <mergeCell ref="X39:X40"/>
    <mergeCell ref="AA39:AA41"/>
    <mergeCell ref="AB39:AB40"/>
    <mergeCell ref="AC39:AC41"/>
    <mergeCell ref="AD39:AD40"/>
    <mergeCell ref="AK34:AK35"/>
    <mergeCell ref="W35:W38"/>
    <mergeCell ref="X35:X38"/>
    <mergeCell ref="AH35:AH38"/>
    <mergeCell ref="AI35:AI38"/>
    <mergeCell ref="Z36:Z38"/>
    <mergeCell ref="AB36:AB38"/>
    <mergeCell ref="AD36:AD38"/>
    <mergeCell ref="AK36:AK38"/>
    <mergeCell ref="Y37:Y38"/>
    <mergeCell ref="AA37:AA38"/>
    <mergeCell ref="AC37:AC38"/>
    <mergeCell ref="AJ37:AJ38"/>
    <mergeCell ref="AJ39:AJ41"/>
    <mergeCell ref="AK39:AK40"/>
    <mergeCell ref="V41:V42"/>
    <mergeCell ref="Y40:Y42"/>
    <mergeCell ref="U32:U33"/>
    <mergeCell ref="Y32:Y33"/>
    <mergeCell ref="AA32:AA33"/>
    <mergeCell ref="AH32:AH33"/>
    <mergeCell ref="AJ32:AJ33"/>
    <mergeCell ref="U34:U38"/>
    <mergeCell ref="V34:V38"/>
    <mergeCell ref="Y34:Y36"/>
    <mergeCell ref="Z34:Z35"/>
    <mergeCell ref="AA34:AA36"/>
    <mergeCell ref="AB34:AB35"/>
    <mergeCell ref="AC34:AC36"/>
    <mergeCell ref="AD34:AD35"/>
    <mergeCell ref="AG34:AG35"/>
    <mergeCell ref="AJ34:AJ36"/>
    <mergeCell ref="AF36:AF37"/>
    <mergeCell ref="AJ29:AJ31"/>
    <mergeCell ref="V30:V31"/>
    <mergeCell ref="AK29:AK30"/>
    <mergeCell ref="W30:W33"/>
    <mergeCell ref="X30:X33"/>
    <mergeCell ref="AF30:AF33"/>
    <mergeCell ref="AG30:AG33"/>
    <mergeCell ref="Z31:Z33"/>
    <mergeCell ref="AB31:AB33"/>
    <mergeCell ref="AI31:AI33"/>
    <mergeCell ref="AK31:AK33"/>
    <mergeCell ref="Y29:Y31"/>
    <mergeCell ref="Z29:Z30"/>
    <mergeCell ref="AA29:AA31"/>
    <mergeCell ref="AB29:AB30"/>
    <mergeCell ref="AC29:AC33"/>
    <mergeCell ref="AD29:AD33"/>
    <mergeCell ref="AH29:AH31"/>
    <mergeCell ref="AI29:AI30"/>
    <mergeCell ref="U26:V26"/>
    <mergeCell ref="W26:X26"/>
    <mergeCell ref="Y26:Z26"/>
    <mergeCell ref="AA26:AB26"/>
    <mergeCell ref="AC28:AK28"/>
    <mergeCell ref="AF26:AG26"/>
    <mergeCell ref="M38:M40"/>
    <mergeCell ref="G45:G46"/>
    <mergeCell ref="H53:H54"/>
    <mergeCell ref="H38:H42"/>
    <mergeCell ref="Q38:Q39"/>
    <mergeCell ref="R38:R40"/>
    <mergeCell ref="S38:S39"/>
    <mergeCell ref="Q40:Q42"/>
    <mergeCell ref="S40:S42"/>
    <mergeCell ref="P41:P42"/>
    <mergeCell ref="R41:R42"/>
    <mergeCell ref="N38:N41"/>
    <mergeCell ref="R50:R53"/>
    <mergeCell ref="S50:S53"/>
    <mergeCell ref="L50:L54"/>
    <mergeCell ref="M50:M54"/>
    <mergeCell ref="Q50:Q53"/>
    <mergeCell ref="N53:N54"/>
    <mergeCell ref="P38:P40"/>
    <mergeCell ref="J40:K40"/>
    <mergeCell ref="R45:R47"/>
    <mergeCell ref="S45:S46"/>
    <mergeCell ref="P50:P53"/>
    <mergeCell ref="F66:F68"/>
    <mergeCell ref="G66:G68"/>
    <mergeCell ref="E66:E67"/>
    <mergeCell ref="H64:H65"/>
    <mergeCell ref="P66:P68"/>
    <mergeCell ref="Q68:Q70"/>
    <mergeCell ref="S47:S49"/>
    <mergeCell ref="R48:R49"/>
    <mergeCell ref="H45:H47"/>
    <mergeCell ref="I47:I49"/>
    <mergeCell ref="P45:P48"/>
    <mergeCell ref="Q45:Q48"/>
    <mergeCell ref="F45:F47"/>
    <mergeCell ref="I45:I46"/>
    <mergeCell ref="J45:J49"/>
    <mergeCell ref="K45:K49"/>
    <mergeCell ref="N45:N48"/>
    <mergeCell ref="L47:M47"/>
    <mergeCell ref="J50:J52"/>
    <mergeCell ref="G28:G29"/>
    <mergeCell ref="I33:I34"/>
    <mergeCell ref="K38:K39"/>
    <mergeCell ref="J41:J42"/>
    <mergeCell ref="M45:M46"/>
    <mergeCell ref="L48:L49"/>
    <mergeCell ref="F55:F57"/>
    <mergeCell ref="H55:H57"/>
    <mergeCell ref="E28:E32"/>
    <mergeCell ref="H28:H31"/>
    <mergeCell ref="I28:I31"/>
    <mergeCell ref="E33:E34"/>
    <mergeCell ref="F33:F37"/>
    <mergeCell ref="G33:G37"/>
    <mergeCell ref="E35:E37"/>
    <mergeCell ref="K33:K36"/>
    <mergeCell ref="E38:E39"/>
    <mergeCell ref="F48:F49"/>
    <mergeCell ref="L38:L40"/>
    <mergeCell ref="L33:L36"/>
    <mergeCell ref="M33:M36"/>
    <mergeCell ref="E47:E49"/>
    <mergeCell ref="G47:G49"/>
    <mergeCell ref="H48:H49"/>
    <mergeCell ref="S30:S32"/>
    <mergeCell ref="C69:C70"/>
    <mergeCell ref="I38:I42"/>
    <mergeCell ref="L61:L63"/>
    <mergeCell ref="C45:C47"/>
    <mergeCell ref="E45:E46"/>
    <mergeCell ref="N61:N63"/>
    <mergeCell ref="L64:L65"/>
    <mergeCell ref="C48:C49"/>
    <mergeCell ref="O45:O48"/>
    <mergeCell ref="M61:M62"/>
    <mergeCell ref="E61:E64"/>
    <mergeCell ref="E40:E42"/>
    <mergeCell ref="F41:F42"/>
    <mergeCell ref="G38:G39"/>
    <mergeCell ref="F38:F40"/>
    <mergeCell ref="G40:G42"/>
    <mergeCell ref="F61:F64"/>
    <mergeCell ref="G61:G64"/>
    <mergeCell ref="H61:H63"/>
    <mergeCell ref="S33:S34"/>
    <mergeCell ref="M30:M32"/>
    <mergeCell ref="O30:O32"/>
    <mergeCell ref="O38:O41"/>
    <mergeCell ref="B1:F1"/>
    <mergeCell ref="C8:C9"/>
    <mergeCell ref="H8:H9"/>
    <mergeCell ref="I8:I9"/>
    <mergeCell ref="I22:J22"/>
    <mergeCell ref="G23:H23"/>
    <mergeCell ref="E23:F23"/>
    <mergeCell ref="C23:D23"/>
    <mergeCell ref="I23:J23"/>
    <mergeCell ref="Q30:Q32"/>
    <mergeCell ref="L31:L32"/>
    <mergeCell ref="N31:N32"/>
    <mergeCell ref="R31:R32"/>
    <mergeCell ref="K28:K31"/>
    <mergeCell ref="L28:L30"/>
    <mergeCell ref="M28:M29"/>
    <mergeCell ref="N28:N30"/>
    <mergeCell ref="O28:O29"/>
    <mergeCell ref="R28:R30"/>
    <mergeCell ref="R33:R35"/>
    <mergeCell ref="Q33:Q34"/>
    <mergeCell ref="N36:N37"/>
    <mergeCell ref="P36:P37"/>
    <mergeCell ref="S28:S29"/>
    <mergeCell ref="S35:S37"/>
    <mergeCell ref="B26:D26"/>
    <mergeCell ref="Q28:Q29"/>
    <mergeCell ref="P31:P32"/>
    <mergeCell ref="R36:R37"/>
    <mergeCell ref="J33:J36"/>
    <mergeCell ref="F30:G30"/>
    <mergeCell ref="J28:J31"/>
    <mergeCell ref="F31:F32"/>
    <mergeCell ref="O35:O37"/>
    <mergeCell ref="Q35:Q37"/>
    <mergeCell ref="P28:P30"/>
    <mergeCell ref="N33:N35"/>
    <mergeCell ref="O33:O34"/>
    <mergeCell ref="P33:P35"/>
    <mergeCell ref="H37:I37"/>
    <mergeCell ref="H35:H36"/>
    <mergeCell ref="D32:D33"/>
    <mergeCell ref="D34:D38"/>
    <mergeCell ref="L59:L60"/>
    <mergeCell ref="G55:G56"/>
    <mergeCell ref="I55:I56"/>
    <mergeCell ref="J55:J57"/>
    <mergeCell ref="L55:L57"/>
    <mergeCell ref="J59:J60"/>
    <mergeCell ref="K55:K56"/>
    <mergeCell ref="P61:P65"/>
    <mergeCell ref="Q55:Q56"/>
    <mergeCell ref="P59:P60"/>
    <mergeCell ref="O55:O57"/>
    <mergeCell ref="O59:O60"/>
    <mergeCell ref="Q61:Q65"/>
    <mergeCell ref="I63:I65"/>
    <mergeCell ref="K63:K65"/>
    <mergeCell ref="M63:M65"/>
    <mergeCell ref="J64:J65"/>
    <mergeCell ref="N64:N65"/>
    <mergeCell ref="O63:O65"/>
    <mergeCell ref="J61:J63"/>
    <mergeCell ref="K61:K62"/>
    <mergeCell ref="I61:I62"/>
    <mergeCell ref="M59:M60"/>
    <mergeCell ref="N55:N57"/>
    <mergeCell ref="H66:H69"/>
    <mergeCell ref="I66:I69"/>
    <mergeCell ref="J66:J68"/>
    <mergeCell ref="K66:K67"/>
    <mergeCell ref="L66:L68"/>
    <mergeCell ref="M66:M67"/>
    <mergeCell ref="N69:N70"/>
    <mergeCell ref="O66:O67"/>
    <mergeCell ref="O61:O62"/>
    <mergeCell ref="Q66:Q67"/>
    <mergeCell ref="R66:R70"/>
    <mergeCell ref="S66:S70"/>
    <mergeCell ref="K68:K70"/>
    <mergeCell ref="M68:M70"/>
    <mergeCell ref="O68:O70"/>
    <mergeCell ref="J69:J70"/>
    <mergeCell ref="L69:L70"/>
    <mergeCell ref="P69:P70"/>
    <mergeCell ref="C28:C32"/>
    <mergeCell ref="C36:C37"/>
    <mergeCell ref="C41:C42"/>
    <mergeCell ref="C33:C35"/>
    <mergeCell ref="C50:C52"/>
    <mergeCell ref="P54:Q54"/>
    <mergeCell ref="N50:O50"/>
    <mergeCell ref="R54:S54"/>
    <mergeCell ref="C71:C72"/>
    <mergeCell ref="D72:D73"/>
    <mergeCell ref="D39:D41"/>
    <mergeCell ref="D46:D48"/>
    <mergeCell ref="D49:D50"/>
    <mergeCell ref="D51:D53"/>
    <mergeCell ref="D54:D55"/>
    <mergeCell ref="D63:D66"/>
    <mergeCell ref="C61:C64"/>
    <mergeCell ref="C53:C54"/>
    <mergeCell ref="C38:C40"/>
    <mergeCell ref="S61:S62"/>
    <mergeCell ref="R64:R65"/>
    <mergeCell ref="E71:S72"/>
    <mergeCell ref="E73:S73"/>
    <mergeCell ref="N66:N68"/>
  </mergeCells>
  <conditionalFormatting sqref="AM28:AN36 AM38:AN73">
    <cfRule type="cellIs" dxfId="3" priority="5" operator="greaterThan">
      <formula>1</formula>
    </cfRule>
  </conditionalFormatting>
  <conditionalFormatting sqref="AO28:AO36 AO38:AO73">
    <cfRule type="cellIs" dxfId="2" priority="4" operator="greaterThan">
      <formula>2</formula>
    </cfRule>
  </conditionalFormatting>
  <conditionalFormatting sqref="AM34:AO34">
    <cfRule type="cellIs" dxfId="1" priority="3" operator="greaterThan">
      <formula>0</formula>
    </cfRule>
  </conditionalFormatting>
  <conditionalFormatting sqref="AM50:AO50">
    <cfRule type="cellIs" dxfId="0" priority="1" operator="greaterThan">
      <formula>0</formula>
    </cfRule>
  </conditionalFormatting>
  <pageMargins left="0.31496062992125984" right="0.31496062992125984" top="0.15748031496062992" bottom="0.15748031496062992" header="0.31496062992125984" footer="0.31496062992125984"/>
  <pageSetup paperSize="8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IV. év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Báthori Gergő</dc:creator>
  <cp:lastModifiedBy>Dr. Major Tibor</cp:lastModifiedBy>
  <cp:lastPrinted>2022-07-04T10:31:16Z</cp:lastPrinted>
  <dcterms:created xsi:type="dcterms:W3CDTF">2019-03-17T14:22:17Z</dcterms:created>
  <dcterms:modified xsi:type="dcterms:W3CDTF">2022-11-14T10:07:00Z</dcterms:modified>
</cp:coreProperties>
</file>