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H\flu\2024_2025\"/>
    </mc:Choice>
  </mc:AlternateContent>
  <xr:revisionPtr revIDLastSave="0" documentId="13_ncr:1_{C9364E26-738E-4320-A743-475240AB4C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.10.16-2025.01.26" sheetId="1" r:id="rId1"/>
    <sheet name="2025.01.27-2025.04.06" sheetId="3" r:id="rId2"/>
    <sheet name="összegző" sheetId="5" r:id="rId3"/>
  </sheets>
  <definedNames>
    <definedName name="_xlnm.Print_Area" localSheetId="0">'2024.10.16-2025.01.26'!$A$1:$D$51</definedName>
    <definedName name="_xlnm.Print_Area" localSheetId="1">'2025.01.27-2025.04.06'!$A$1:$D$53</definedName>
    <definedName name="_xlnm.Print_Area" localSheetId="2">összegző!$A$1:$D$51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5" l="1"/>
  <c r="B30" i="5" s="1"/>
  <c r="C23" i="5"/>
  <c r="B24" i="5"/>
  <c r="C24" i="5"/>
  <c r="B25" i="5"/>
  <c r="D25" i="5" s="1"/>
  <c r="C25" i="5"/>
  <c r="B26" i="5"/>
  <c r="C26" i="5"/>
  <c r="D31" i="5"/>
  <c r="D37" i="5" s="1"/>
  <c r="D37" i="3"/>
  <c r="D37" i="1"/>
  <c r="C10" i="3"/>
  <c r="C10" i="5"/>
  <c r="B12" i="5"/>
  <c r="B12" i="3"/>
  <c r="B16" i="5"/>
  <c r="D35" i="5" s="1"/>
  <c r="B29" i="5"/>
  <c r="B28" i="5"/>
  <c r="B27" i="5"/>
  <c r="C29" i="5"/>
  <c r="C28" i="5"/>
  <c r="C27" i="5"/>
  <c r="C30" i="3"/>
  <c r="B30" i="3"/>
  <c r="D29" i="3"/>
  <c r="D30" i="3" s="1"/>
  <c r="D36" i="3" s="1"/>
  <c r="D41" i="3" s="1"/>
  <c r="D28" i="3"/>
  <c r="D27" i="3"/>
  <c r="D26" i="3"/>
  <c r="D25" i="3"/>
  <c r="D24" i="3"/>
  <c r="D23" i="3"/>
  <c r="D29" i="1"/>
  <c r="D23" i="1"/>
  <c r="D30" i="1" s="1"/>
  <c r="D36" i="1" s="1"/>
  <c r="D24" i="1"/>
  <c r="D25" i="1"/>
  <c r="D26" i="1"/>
  <c r="D27" i="1"/>
  <c r="D28" i="1"/>
  <c r="D35" i="1"/>
  <c r="C30" i="1"/>
  <c r="B30" i="1"/>
  <c r="D27" i="5"/>
  <c r="D26" i="5"/>
  <c r="D29" i="5"/>
  <c r="D38" i="1" l="1"/>
  <c r="B16" i="3" s="1"/>
  <c r="D35" i="3" s="1"/>
  <c r="D39" i="1"/>
  <c r="D28" i="5"/>
  <c r="D23" i="5"/>
  <c r="D30" i="5" s="1"/>
  <c r="D36" i="5" s="1"/>
  <c r="D24" i="5"/>
  <c r="C30" i="5"/>
  <c r="D39" i="3" l="1"/>
  <c r="D38" i="3"/>
  <c r="D38" i="5"/>
  <c r="D39" i="5"/>
</calcChain>
</file>

<file path=xl/sharedStrings.xml><?xml version="1.0" encoding="utf-8"?>
<sst xmlns="http://schemas.openxmlformats.org/spreadsheetml/2006/main" count="141" uniqueCount="54">
  <si>
    <t>felhasználásáról és az elvégzett védőoltásokról</t>
  </si>
  <si>
    <t xml:space="preserve">Küldendő: </t>
  </si>
  <si>
    <t>adag</t>
  </si>
  <si>
    <t xml:space="preserve">Az oltóanyag felhasználása az oltási indikációk szerint: </t>
  </si>
  <si>
    <t>Oltott csoport*</t>
  </si>
  <si>
    <t>Oltott személyek száma</t>
  </si>
  <si>
    <t>Összesen felhasznált oltóanyag mennyisége</t>
  </si>
  <si>
    <t>6-35 hónapos</t>
  </si>
  <si>
    <t>1. oltás</t>
  </si>
  <si>
    <t>2. oltás</t>
  </si>
  <si>
    <t xml:space="preserve">Krónikus szív-, légzőrendszeri betegedésben szenvedő gyermekek </t>
  </si>
  <si>
    <t xml:space="preserve">Veleszületett vagy másodlagos immundeficienciában szenvedő gyermekek </t>
  </si>
  <si>
    <t xml:space="preserve">Vesebeteg gyermekek </t>
  </si>
  <si>
    <t xml:space="preserve">Anaemiában, hemoglobinopathiában szenvedő gyermekek </t>
  </si>
  <si>
    <t xml:space="preserve">Hosszantartó acetilszalicilsav terápiában részesülő gyermekek </t>
  </si>
  <si>
    <t xml:space="preserve">Egyéb krónikus betegségben szenvedők (diabeteses, anyagcsere betegek) </t>
  </si>
  <si>
    <t xml:space="preserve">Egészségügyi intézményben tartósan ápolt gyermekek, csecsemő- és gyermekotthonok lakói </t>
  </si>
  <si>
    <t>Összesen</t>
  </si>
  <si>
    <t>Felhasznált oltóanyag mennyisége (adag)</t>
  </si>
  <si>
    <t>Még fel nem használt oa. mennyisége (adag)</t>
  </si>
  <si>
    <t>Felhasználási arány (%)</t>
  </si>
  <si>
    <t>Kérem, hogy a zölddel jelzett cellákba ne írjon, a program automatikusan összesít!</t>
  </si>
  <si>
    <t>Elszámolási időszak:</t>
  </si>
  <si>
    <t>Jelentési határidő:</t>
  </si>
  <si>
    <t>12:00</t>
  </si>
  <si>
    <t>Kérem, hogy az oltóorvos nevét, és a kiszállított oltóanyag mennyiségét a narancssárga cellába írja be.</t>
  </si>
  <si>
    <t>2. sz. melléklet</t>
  </si>
  <si>
    <t>*a több szervrendszert érintő krónikus betegségben szenvedőket csak egy betegségnél (legsúlyosabb) kell figyelembe venni.</t>
  </si>
  <si>
    <t>A kormányhivataltól kiszállított oltóanyag mennyisége (adag)</t>
  </si>
  <si>
    <t>Járási/kerületi hivatal felé</t>
  </si>
  <si>
    <t>VAXIGRIP TETRA</t>
  </si>
  <si>
    <r>
      <rPr>
        <b/>
        <u/>
        <sz val="10"/>
        <rFont val="Arial"/>
        <family val="2"/>
        <charset val="238"/>
      </rPr>
      <t>kerületi/járási hivatal</t>
    </r>
    <r>
      <rPr>
        <sz val="10"/>
        <rFont val="Arial"/>
        <family val="2"/>
        <charset val="238"/>
      </rPr>
      <t xml:space="preserve"> népegészségügyi osztálynak</t>
    </r>
  </si>
  <si>
    <t>Felhasználás számolása</t>
  </si>
  <si>
    <t>Az oltóorvos neve:</t>
  </si>
  <si>
    <t>Felhasználási arány (%) ebben az időszakban</t>
  </si>
  <si>
    <t>Felhasználási arány (%) 1-2-3. időszakban</t>
  </si>
  <si>
    <t>3. időszaki felhasználható oltóanyag mennyisége (adag)</t>
  </si>
  <si>
    <t>Kapott oltóanyag mennyisége (kitöltendő):</t>
  </si>
  <si>
    <t>Jelentési határidő betartásával (lásd kitöltési útmutató)</t>
  </si>
  <si>
    <t>e-mail:</t>
  </si>
  <si>
    <t>Kiszállított oltóanyag mennyisége:</t>
  </si>
  <si>
    <t>Készleten lévő oltóanyag mennyisége:</t>
  </si>
  <si>
    <t xml:space="preserve">Dr. </t>
  </si>
  <si>
    <t>Veszteség</t>
  </si>
  <si>
    <t>Veszteség (adag)</t>
  </si>
  <si>
    <t>Nemzeti Népegészségügyi és Gyógyszerészeti Központ</t>
  </si>
  <si>
    <t xml:space="preserve">Kimutatás a 2024/2025. évi térítésmentes gyermek influenza elleni oltóanyag </t>
  </si>
  <si>
    <t xml:space="preserve">2025. január 27 - 2025. április 06. </t>
  </si>
  <si>
    <t>2024.01.27. - 2025.04.06.</t>
  </si>
  <si>
    <t>Kérem, hogy az oltóorvos nevét, és a kiszállított oltóanyag mennyiségét a narancssárga cellába írja be az első munkalapon, így a második és az sszegző munkalapra automatikusan átírásra kerül.</t>
  </si>
  <si>
    <t>2024.10.16 - 2025.01.26.</t>
  </si>
  <si>
    <t xml:space="preserve">2024. október 16 - 2024. január 26. </t>
  </si>
  <si>
    <t>2024.10.16. - 2025.04.06.</t>
  </si>
  <si>
    <t>jarvany@nfo.bfkh.gov.hu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</si>
</sst>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#,##0.0"/>
  </numFmts>
  <fonts count="13" x14ac:knownFonts="1">
    <font>
      <sz val="10"/>
      <name val="Arial"/>
      <charset val="238"/>
    </font>
    <font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/>
    <xf numFmtId="164" fontId="1" fillId="0" borderId="0" xfId="0" applyNumberFormat="1" applyFont="1" applyAlignment="1">
      <alignment vertical="center" shrinkToFit="1"/>
    </xf>
    <xf numFmtId="164" fontId="10" fillId="0" borderId="6" xfId="0" applyNumberFormat="1" applyFont="1" applyBorder="1" applyAlignment="1">
      <alignment vertical="center" shrinkToFit="1"/>
    </xf>
    <xf numFmtId="3" fontId="3" fillId="2" borderId="7" xfId="0" applyNumberFormat="1" applyFont="1" applyFill="1" applyBorder="1" applyAlignment="1">
      <alignment horizontal="right" vertical="center" wrapText="1" indent="1"/>
    </xf>
    <xf numFmtId="3" fontId="3" fillId="2" borderId="8" xfId="0" applyNumberFormat="1" applyFont="1" applyFill="1" applyBorder="1" applyAlignment="1">
      <alignment horizontal="right" vertical="center" wrapText="1" indent="1"/>
    </xf>
    <xf numFmtId="3" fontId="3" fillId="0" borderId="1" xfId="0" applyNumberFormat="1" applyFont="1" applyBorder="1" applyAlignment="1">
      <alignment horizontal="right" indent="1"/>
    </xf>
    <xf numFmtId="3" fontId="3" fillId="2" borderId="1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 applyProtection="1">
      <alignment horizontal="right" vertical="center" wrapText="1" indent="1"/>
      <protection locked="0"/>
    </xf>
    <xf numFmtId="3" fontId="5" fillId="2" borderId="8" xfId="0" applyNumberFormat="1" applyFont="1" applyFill="1" applyBorder="1" applyAlignment="1" applyProtection="1">
      <alignment horizontal="right" vertical="center" wrapText="1" indent="1"/>
      <protection locked="0"/>
    </xf>
    <xf numFmtId="3" fontId="5" fillId="2" borderId="9" xfId="0" applyNumberFormat="1" applyFont="1" applyFill="1" applyBorder="1" applyAlignment="1" applyProtection="1">
      <alignment horizontal="right" vertical="center" wrapText="1" indent="1"/>
      <protection locked="0"/>
    </xf>
    <xf numFmtId="3" fontId="3" fillId="0" borderId="0" xfId="0" applyNumberFormat="1" applyFont="1" applyAlignment="1">
      <alignment horizontal="right" indent="1"/>
    </xf>
    <xf numFmtId="165" fontId="7" fillId="2" borderId="1" xfId="0" applyNumberFormat="1" applyFont="1" applyFill="1" applyBorder="1" applyAlignment="1">
      <alignment horizontal="right" vertical="center" wrapText="1" indent="1"/>
    </xf>
    <xf numFmtId="49" fontId="10" fillId="0" borderId="6" xfId="0" applyNumberFormat="1" applyFont="1" applyBorder="1" applyAlignment="1">
      <alignment horizontal="left" vertical="center" shrinkToFit="1"/>
    </xf>
    <xf numFmtId="14" fontId="1" fillId="0" borderId="6" xfId="0" applyNumberFormat="1" applyFont="1" applyBorder="1"/>
    <xf numFmtId="3" fontId="3" fillId="2" borderId="10" xfId="0" applyNumberFormat="1" applyFont="1" applyFill="1" applyBorder="1" applyAlignment="1">
      <alignment horizontal="right" vertical="center" wrapText="1" inden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65" fontId="7" fillId="0" borderId="0" xfId="0" applyNumberFormat="1" applyFont="1" applyAlignment="1">
      <alignment horizontal="right" vertical="center" wrapText="1" indent="1"/>
    </xf>
    <xf numFmtId="0" fontId="4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3" fontId="7" fillId="2" borderId="8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3" fontId="7" fillId="3" borderId="14" xfId="0" applyNumberFormat="1" applyFont="1" applyFill="1" applyBorder="1" applyAlignment="1" applyProtection="1">
      <alignment vertical="center"/>
      <protection locked="0"/>
    </xf>
    <xf numFmtId="3" fontId="3" fillId="0" borderId="15" xfId="0" applyNumberFormat="1" applyFont="1" applyBorder="1" applyAlignment="1" applyProtection="1">
      <alignment horizontal="right" vertical="center" indent="1"/>
      <protection locked="0"/>
    </xf>
    <xf numFmtId="3" fontId="3" fillId="0" borderId="16" xfId="0" applyNumberFormat="1" applyFont="1" applyBorder="1" applyAlignment="1" applyProtection="1">
      <alignment horizontal="right" vertical="center" indent="1"/>
      <protection locked="0"/>
    </xf>
    <xf numFmtId="3" fontId="3" fillId="0" borderId="6" xfId="0" applyNumberFormat="1" applyFont="1" applyBorder="1" applyAlignment="1" applyProtection="1">
      <alignment horizontal="right" vertical="center" indent="1"/>
      <protection locked="0"/>
    </xf>
    <xf numFmtId="3" fontId="3" fillId="0" borderId="17" xfId="0" applyNumberFormat="1" applyFont="1" applyBorder="1" applyAlignment="1" applyProtection="1">
      <alignment horizontal="right" vertical="center" indent="1"/>
      <protection locked="0"/>
    </xf>
    <xf numFmtId="3" fontId="3" fillId="0" borderId="18" xfId="0" applyNumberFormat="1" applyFont="1" applyBorder="1" applyAlignment="1" applyProtection="1">
      <alignment horizontal="right" vertical="center" indent="1"/>
      <protection locked="0"/>
    </xf>
    <xf numFmtId="3" fontId="3" fillId="0" borderId="19" xfId="0" applyNumberFormat="1" applyFont="1" applyBorder="1" applyAlignment="1" applyProtection="1">
      <alignment horizontal="right" vertical="center" indent="1"/>
      <protection locked="0"/>
    </xf>
    <xf numFmtId="3" fontId="7" fillId="2" borderId="7" xfId="0" applyNumberFormat="1" applyFont="1" applyFill="1" applyBorder="1" applyAlignment="1">
      <alignment horizontal="right" vertical="center" wrapText="1" indent="1"/>
    </xf>
    <xf numFmtId="3" fontId="5" fillId="2" borderId="8" xfId="0" applyNumberFormat="1" applyFont="1" applyFill="1" applyBorder="1" applyAlignment="1">
      <alignment horizontal="right" vertical="center" wrapText="1" indent="1"/>
    </xf>
    <xf numFmtId="3" fontId="5" fillId="2" borderId="9" xfId="0" applyNumberFormat="1" applyFont="1" applyFill="1" applyBorder="1" applyAlignment="1">
      <alignment horizontal="right" vertical="center" wrapText="1" indent="1"/>
    </xf>
    <xf numFmtId="0" fontId="10" fillId="0" borderId="6" xfId="0" applyFont="1" applyBorder="1" applyAlignment="1">
      <alignment horizontal="left" vertical="center"/>
    </xf>
    <xf numFmtId="0" fontId="1" fillId="0" borderId="6" xfId="0" applyFont="1" applyBorder="1"/>
    <xf numFmtId="3" fontId="3" fillId="0" borderId="15" xfId="0" applyNumberFormat="1" applyFont="1" applyBorder="1" applyAlignment="1">
      <alignment horizontal="right" vertical="center" indent="1"/>
    </xf>
    <xf numFmtId="3" fontId="3" fillId="0" borderId="16" xfId="0" applyNumberFormat="1" applyFont="1" applyBorder="1" applyAlignment="1">
      <alignment horizontal="right" vertical="center" indent="1"/>
    </xf>
    <xf numFmtId="3" fontId="3" fillId="0" borderId="6" xfId="0" applyNumberFormat="1" applyFont="1" applyBorder="1" applyAlignment="1">
      <alignment horizontal="right" vertical="center" indent="1"/>
    </xf>
    <xf numFmtId="3" fontId="3" fillId="0" borderId="17" xfId="0" applyNumberFormat="1" applyFont="1" applyBorder="1" applyAlignment="1">
      <alignment horizontal="right" vertical="center" indent="1"/>
    </xf>
    <xf numFmtId="3" fontId="3" fillId="0" borderId="18" xfId="0" applyNumberFormat="1" applyFont="1" applyBorder="1" applyAlignment="1">
      <alignment horizontal="right" vertical="center" indent="1"/>
    </xf>
    <xf numFmtId="3" fontId="3" fillId="0" borderId="19" xfId="0" applyNumberFormat="1" applyFont="1" applyBorder="1" applyAlignment="1">
      <alignment horizontal="right" vertical="center" indent="1"/>
    </xf>
    <xf numFmtId="0" fontId="3" fillId="0" borderId="20" xfId="0" applyFont="1" applyBorder="1" applyAlignment="1">
      <alignment vertical="top" wrapText="1"/>
    </xf>
    <xf numFmtId="3" fontId="3" fillId="0" borderId="21" xfId="0" applyNumberFormat="1" applyFont="1" applyBorder="1" applyAlignment="1">
      <alignment horizontal="right" indent="1"/>
    </xf>
    <xf numFmtId="3" fontId="3" fillId="0" borderId="22" xfId="0" applyNumberFormat="1" applyFont="1" applyBorder="1" applyAlignment="1">
      <alignment horizontal="right" indent="1"/>
    </xf>
    <xf numFmtId="3" fontId="3" fillId="3" borderId="1" xfId="0" applyNumberFormat="1" applyFont="1" applyFill="1" applyBorder="1" applyAlignment="1" applyProtection="1">
      <alignment horizontal="right" vertical="center" wrapText="1" indent="1"/>
      <protection locked="0"/>
    </xf>
    <xf numFmtId="3" fontId="5" fillId="2" borderId="10" xfId="0" applyNumberFormat="1" applyFont="1" applyFill="1" applyBorder="1" applyAlignment="1">
      <alignment horizontal="right" vertical="center" wrapText="1" indent="1"/>
    </xf>
    <xf numFmtId="3" fontId="5" fillId="2" borderId="10" xfId="0" applyNumberFormat="1" applyFont="1" applyFill="1" applyBorder="1" applyAlignment="1" applyProtection="1">
      <alignment horizontal="right" vertical="center" wrapText="1" indent="1"/>
      <protection locked="0"/>
    </xf>
    <xf numFmtId="49" fontId="11" fillId="0" borderId="6" xfId="0" applyNumberFormat="1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/>
    </xf>
    <xf numFmtId="14" fontId="5" fillId="0" borderId="23" xfId="0" applyNumberFormat="1" applyFont="1" applyBorder="1"/>
    <xf numFmtId="164" fontId="11" fillId="0" borderId="17" xfId="0" applyNumberFormat="1" applyFont="1" applyBorder="1" applyAlignment="1">
      <alignment vertical="center" shrinkToFit="1"/>
    </xf>
    <xf numFmtId="0" fontId="11" fillId="0" borderId="17" xfId="0" applyFont="1" applyBorder="1"/>
    <xf numFmtId="14" fontId="1" fillId="0" borderId="23" xfId="0" applyNumberFormat="1" applyFont="1" applyBorder="1"/>
    <xf numFmtId="164" fontId="10" fillId="0" borderId="17" xfId="0" applyNumberFormat="1" applyFont="1" applyBorder="1" applyAlignment="1">
      <alignment vertical="center" shrinkToFit="1"/>
    </xf>
    <xf numFmtId="0" fontId="10" fillId="0" borderId="17" xfId="0" applyFont="1" applyBorder="1"/>
    <xf numFmtId="0" fontId="7" fillId="0" borderId="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justify"/>
    </xf>
    <xf numFmtId="0" fontId="4" fillId="0" borderId="0" xfId="0" applyFont="1"/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shrinkToFi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shrinkToFit="1"/>
    </xf>
    <xf numFmtId="0" fontId="0" fillId="4" borderId="30" xfId="0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5" borderId="30" xfId="0" applyFont="1" applyFill="1" applyBorder="1" applyAlignment="1" applyProtection="1">
      <alignment vertical="center" shrinkToFit="1"/>
      <protection locked="0"/>
    </xf>
    <xf numFmtId="0" fontId="7" fillId="3" borderId="30" xfId="0" applyFont="1" applyFill="1" applyBorder="1" applyAlignment="1" applyProtection="1">
      <alignment horizontal="left" vertical="center" shrinkToFit="1"/>
      <protection locked="0"/>
    </xf>
    <xf numFmtId="0" fontId="0" fillId="0" borderId="30" xfId="0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shrinkToFit="1"/>
    </xf>
    <xf numFmtId="0" fontId="7" fillId="3" borderId="30" xfId="0" applyFont="1" applyFill="1" applyBorder="1" applyAlignment="1" applyProtection="1">
      <alignment horizontal="left" vertical="center" shrinkToFit="1"/>
      <protection hidden="1"/>
    </xf>
    <xf numFmtId="0" fontId="0" fillId="0" borderId="30" xfId="0" applyBorder="1" applyAlignment="1" applyProtection="1">
      <alignment horizontal="left" vertical="center" shrinkToFit="1"/>
      <protection hidden="1"/>
    </xf>
    <xf numFmtId="0" fontId="8" fillId="5" borderId="30" xfId="0" applyFont="1" applyFill="1" applyBorder="1" applyAlignment="1" applyProtection="1">
      <alignment vertical="center" shrinkToFit="1"/>
      <protection hidden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51"/>
  <sheetViews>
    <sheetView tabSelected="1" zoomScaleNormal="100" workbookViewId="0">
      <pane xSplit="1" ySplit="22" topLeftCell="B32" activePane="bottomRight" state="frozen"/>
      <selection pane="topRight" activeCell="B1" sqref="B1"/>
      <selection pane="bottomLeft" activeCell="A23" sqref="A23"/>
      <selection pane="bottomRight" activeCell="M15" sqref="M15"/>
    </sheetView>
  </sheetViews>
  <sheetFormatPr defaultColWidth="9.109375" defaultRowHeight="15" x14ac:dyDescent="0.25"/>
  <cols>
    <col min="1" max="1" width="48.6640625" style="1" customWidth="1"/>
    <col min="2" max="3" width="12.6640625" style="1" customWidth="1"/>
    <col min="4" max="4" width="20.6640625" style="1" customWidth="1"/>
    <col min="5" max="16384" width="9.109375" style="1"/>
  </cols>
  <sheetData>
    <row r="1" spans="1:5" x14ac:dyDescent="0.25">
      <c r="A1" s="99" t="s">
        <v>26</v>
      </c>
      <c r="B1" s="99"/>
      <c r="C1" s="99"/>
      <c r="D1" s="99"/>
    </row>
    <row r="2" spans="1:5" ht="5.0999999999999996" customHeight="1" x14ac:dyDescent="0.3">
      <c r="C2" s="103"/>
      <c r="D2" s="104"/>
    </row>
    <row r="3" spans="1:5" x14ac:dyDescent="0.25">
      <c r="A3" s="108" t="s">
        <v>30</v>
      </c>
      <c r="B3" s="109"/>
      <c r="C3" s="109"/>
      <c r="D3" s="109"/>
    </row>
    <row r="4" spans="1:5" x14ac:dyDescent="0.25">
      <c r="A4" s="97" t="s">
        <v>46</v>
      </c>
      <c r="B4" s="98"/>
      <c r="C4" s="98"/>
      <c r="D4" s="98"/>
    </row>
    <row r="5" spans="1:5" x14ac:dyDescent="0.25">
      <c r="A5" s="97" t="s">
        <v>0</v>
      </c>
      <c r="B5" s="98"/>
      <c r="C5" s="98"/>
      <c r="D5" s="98"/>
    </row>
    <row r="6" spans="1:5" ht="5.0999999999999996" customHeight="1" x14ac:dyDescent="0.3">
      <c r="A6" s="2"/>
    </row>
    <row r="7" spans="1:5" x14ac:dyDescent="0.25">
      <c r="B7" s="14" t="s">
        <v>1</v>
      </c>
      <c r="D7" s="15"/>
    </row>
    <row r="8" spans="1:5" x14ac:dyDescent="0.25">
      <c r="B8" s="87" t="s">
        <v>31</v>
      </c>
      <c r="C8" s="87"/>
      <c r="D8" s="87"/>
      <c r="E8" s="3"/>
    </row>
    <row r="9" spans="1:5" x14ac:dyDescent="0.25">
      <c r="B9" s="15" t="s">
        <v>38</v>
      </c>
      <c r="C9" s="15"/>
      <c r="D9" s="15"/>
    </row>
    <row r="10" spans="1:5" x14ac:dyDescent="0.25">
      <c r="B10" s="14" t="s">
        <v>39</v>
      </c>
      <c r="C10" s="100" t="s">
        <v>53</v>
      </c>
      <c r="D10" s="100"/>
    </row>
    <row r="11" spans="1:5" ht="5.0999999999999996" customHeight="1" x14ac:dyDescent="0.25">
      <c r="B11" s="14"/>
      <c r="C11" s="34"/>
      <c r="D11" s="35"/>
    </row>
    <row r="12" spans="1:5" s="3" customFormat="1" ht="15" customHeight="1" x14ac:dyDescent="0.25">
      <c r="A12" s="36" t="s">
        <v>33</v>
      </c>
      <c r="B12" s="101" t="s">
        <v>42</v>
      </c>
      <c r="C12" s="102"/>
      <c r="D12" s="102"/>
    </row>
    <row r="13" spans="1:5" s="3" customFormat="1" ht="5.0999999999999996" customHeight="1" x14ac:dyDescent="0.25">
      <c r="A13" s="8"/>
      <c r="B13" s="8"/>
      <c r="C13" s="1"/>
      <c r="D13" s="1"/>
    </row>
    <row r="14" spans="1:5" s="3" customFormat="1" ht="15" customHeight="1" x14ac:dyDescent="0.25">
      <c r="A14" s="30" t="s">
        <v>22</v>
      </c>
      <c r="B14" s="95" t="s">
        <v>50</v>
      </c>
      <c r="C14" s="96"/>
      <c r="D14" s="96"/>
    </row>
    <row r="15" spans="1:5" ht="5.0999999999999996" customHeight="1" x14ac:dyDescent="0.25"/>
    <row r="16" spans="1:5" s="3" customFormat="1" ht="13.8" x14ac:dyDescent="0.25">
      <c r="A16" s="4" t="s">
        <v>37</v>
      </c>
      <c r="B16" s="41"/>
      <c r="C16" s="4" t="s">
        <v>2</v>
      </c>
    </row>
    <row r="17" spans="1:4" ht="5.0999999999999996" customHeight="1" x14ac:dyDescent="0.25"/>
    <row r="18" spans="1:4" x14ac:dyDescent="0.25">
      <c r="A18" s="1" t="s">
        <v>3</v>
      </c>
    </row>
    <row r="19" spans="1:4" ht="9.9" customHeight="1" thickBot="1" x14ac:dyDescent="0.3"/>
    <row r="20" spans="1:4" ht="30.75" customHeight="1" thickBot="1" x14ac:dyDescent="0.3">
      <c r="A20" s="92" t="s">
        <v>4</v>
      </c>
      <c r="B20" s="90" t="s">
        <v>5</v>
      </c>
      <c r="C20" s="91"/>
      <c r="D20" s="88" t="s">
        <v>6</v>
      </c>
    </row>
    <row r="21" spans="1:4" ht="16.5" customHeight="1" thickBot="1" x14ac:dyDescent="0.3">
      <c r="A21" s="93"/>
      <c r="B21" s="90" t="s">
        <v>7</v>
      </c>
      <c r="C21" s="91"/>
      <c r="D21" s="89"/>
    </row>
    <row r="22" spans="1:4" ht="15.6" thickBot="1" x14ac:dyDescent="0.3">
      <c r="A22" s="94"/>
      <c r="B22" s="13" t="s">
        <v>8</v>
      </c>
      <c r="C22" s="13" t="s">
        <v>9</v>
      </c>
      <c r="D22" s="89"/>
    </row>
    <row r="23" spans="1:4" ht="27.6" x14ac:dyDescent="0.25">
      <c r="A23" s="9" t="s">
        <v>10</v>
      </c>
      <c r="B23" s="42"/>
      <c r="C23" s="43"/>
      <c r="D23" s="18">
        <f t="shared" ref="D23:D28" si="0">SUM(B23:C23)</f>
        <v>0</v>
      </c>
    </row>
    <row r="24" spans="1:4" ht="27.6" x14ac:dyDescent="0.25">
      <c r="A24" s="10" t="s">
        <v>11</v>
      </c>
      <c r="B24" s="44"/>
      <c r="C24" s="45"/>
      <c r="D24" s="19">
        <f t="shared" si="0"/>
        <v>0</v>
      </c>
    </row>
    <row r="25" spans="1:4" ht="20.100000000000001" customHeight="1" x14ac:dyDescent="0.25">
      <c r="A25" s="11" t="s">
        <v>12</v>
      </c>
      <c r="B25" s="44"/>
      <c r="C25" s="45"/>
      <c r="D25" s="19">
        <f t="shared" si="0"/>
        <v>0</v>
      </c>
    </row>
    <row r="26" spans="1:4" ht="27.6" x14ac:dyDescent="0.25">
      <c r="A26" s="10" t="s">
        <v>13</v>
      </c>
      <c r="B26" s="44"/>
      <c r="C26" s="45"/>
      <c r="D26" s="19">
        <f t="shared" si="0"/>
        <v>0</v>
      </c>
    </row>
    <row r="27" spans="1:4" ht="27.6" x14ac:dyDescent="0.25">
      <c r="A27" s="10" t="s">
        <v>14</v>
      </c>
      <c r="B27" s="44"/>
      <c r="C27" s="45"/>
      <c r="D27" s="19">
        <f t="shared" si="0"/>
        <v>0</v>
      </c>
    </row>
    <row r="28" spans="1:4" ht="27.6" x14ac:dyDescent="0.25">
      <c r="A28" s="10" t="s">
        <v>15</v>
      </c>
      <c r="B28" s="44"/>
      <c r="C28" s="45"/>
      <c r="D28" s="19">
        <f t="shared" si="0"/>
        <v>0</v>
      </c>
    </row>
    <row r="29" spans="1:4" ht="28.2" thickBot="1" x14ac:dyDescent="0.3">
      <c r="A29" s="12" t="s">
        <v>16</v>
      </c>
      <c r="B29" s="46"/>
      <c r="C29" s="47"/>
      <c r="D29" s="29">
        <f>SUM(B29:C29)</f>
        <v>0</v>
      </c>
    </row>
    <row r="30" spans="1:4" ht="16.2" thickBot="1" x14ac:dyDescent="0.35">
      <c r="A30" s="5" t="s">
        <v>17</v>
      </c>
      <c r="B30" s="20">
        <f>SUM(B23:B29)</f>
        <v>0</v>
      </c>
      <c r="C30" s="20">
        <f>SUM(C23:C29)</f>
        <v>0</v>
      </c>
      <c r="D30" s="21">
        <f>SUM(D23:D29)</f>
        <v>0</v>
      </c>
    </row>
    <row r="31" spans="1:4" ht="16.2" thickBot="1" x14ac:dyDescent="0.35">
      <c r="A31" s="59" t="s">
        <v>43</v>
      </c>
      <c r="B31" s="60"/>
      <c r="C31" s="61"/>
      <c r="D31" s="62"/>
    </row>
    <row r="32" spans="1:4" ht="15.6" x14ac:dyDescent="0.3">
      <c r="A32" s="6"/>
      <c r="B32" s="25"/>
      <c r="C32" s="25"/>
      <c r="D32" s="25"/>
    </row>
    <row r="33" spans="1:5" ht="15.6" x14ac:dyDescent="0.3">
      <c r="A33" s="6" t="s">
        <v>32</v>
      </c>
      <c r="B33" s="25"/>
      <c r="C33" s="25"/>
      <c r="D33" s="25"/>
    </row>
    <row r="34" spans="1:5" ht="5.0999999999999996" customHeight="1" thickBot="1" x14ac:dyDescent="0.3">
      <c r="A34" s="6"/>
      <c r="B34" s="7"/>
      <c r="C34" s="7"/>
      <c r="D34" s="7"/>
    </row>
    <row r="35" spans="1:5" x14ac:dyDescent="0.25">
      <c r="A35" s="105" t="s">
        <v>28</v>
      </c>
      <c r="B35" s="106"/>
      <c r="C35" s="107"/>
      <c r="D35" s="48">
        <f>B16</f>
        <v>0</v>
      </c>
    </row>
    <row r="36" spans="1:5" x14ac:dyDescent="0.25">
      <c r="A36" s="73" t="s">
        <v>18</v>
      </c>
      <c r="B36" s="74"/>
      <c r="C36" s="75"/>
      <c r="D36" s="49">
        <f>D30</f>
        <v>0</v>
      </c>
    </row>
    <row r="37" spans="1:5" x14ac:dyDescent="0.25">
      <c r="A37" s="38" t="s">
        <v>44</v>
      </c>
      <c r="B37" s="39"/>
      <c r="C37" s="40"/>
      <c r="D37" s="63">
        <f>D31</f>
        <v>0</v>
      </c>
    </row>
    <row r="38" spans="1:5" ht="15.6" thickBot="1" x14ac:dyDescent="0.3">
      <c r="A38" s="73" t="s">
        <v>19</v>
      </c>
      <c r="B38" s="74"/>
      <c r="C38" s="75"/>
      <c r="D38" s="50">
        <f>D35-D36-D37</f>
        <v>0</v>
      </c>
    </row>
    <row r="39" spans="1:5" ht="15.6" thickBot="1" x14ac:dyDescent="0.3">
      <c r="A39" s="76" t="s">
        <v>20</v>
      </c>
      <c r="B39" s="77"/>
      <c r="C39" s="78"/>
      <c r="D39" s="26" t="str">
        <f>IFERROR((D36/D35)*100,"")</f>
        <v/>
      </c>
    </row>
    <row r="40" spans="1:5" ht="9.9" customHeight="1" x14ac:dyDescent="0.25"/>
    <row r="41" spans="1:5" ht="25.5" customHeight="1" x14ac:dyDescent="0.25">
      <c r="A41" s="81" t="s">
        <v>27</v>
      </c>
      <c r="B41" s="82"/>
      <c r="C41" s="82"/>
      <c r="D41" s="82"/>
    </row>
    <row r="42" spans="1:5" ht="5.0999999999999996" customHeight="1" x14ac:dyDescent="0.25"/>
    <row r="43" spans="1:5" x14ac:dyDescent="0.25">
      <c r="A43" s="83" t="s">
        <v>21</v>
      </c>
      <c r="B43" s="84"/>
      <c r="C43" s="84"/>
      <c r="D43" s="84"/>
    </row>
    <row r="44" spans="1:5" s="15" customFormat="1" ht="24.9" customHeight="1" x14ac:dyDescent="0.25">
      <c r="A44" s="85" t="s">
        <v>49</v>
      </c>
      <c r="B44" s="86"/>
      <c r="C44" s="86"/>
      <c r="D44" s="86"/>
    </row>
    <row r="45" spans="1:5" s="15" customFormat="1" ht="5.0999999999999996" customHeight="1" x14ac:dyDescent="0.25"/>
    <row r="46" spans="1:5" x14ac:dyDescent="0.25">
      <c r="A46" s="80" t="s">
        <v>22</v>
      </c>
      <c r="B46" s="79" t="s">
        <v>23</v>
      </c>
      <c r="C46" s="79"/>
      <c r="D46" s="79"/>
      <c r="E46" s="16"/>
    </row>
    <row r="47" spans="1:5" x14ac:dyDescent="0.25">
      <c r="A47" s="80"/>
      <c r="B47" s="79" t="s">
        <v>29</v>
      </c>
      <c r="C47" s="79"/>
      <c r="D47" s="79"/>
      <c r="E47" s="16"/>
    </row>
    <row r="48" spans="1:5" x14ac:dyDescent="0.25">
      <c r="A48" s="66" t="s">
        <v>51</v>
      </c>
      <c r="B48" s="68"/>
      <c r="C48" s="67">
        <v>45684</v>
      </c>
      <c r="D48" s="65" t="s">
        <v>24</v>
      </c>
    </row>
    <row r="49" spans="1:4" x14ac:dyDescent="0.25">
      <c r="A49" s="66" t="s">
        <v>47</v>
      </c>
      <c r="B49" s="69"/>
      <c r="C49" s="67">
        <v>45754</v>
      </c>
      <c r="D49" s="65" t="s">
        <v>24</v>
      </c>
    </row>
    <row r="50" spans="1:4" ht="5.0999999999999996" customHeight="1" x14ac:dyDescent="0.25"/>
    <row r="51" spans="1:4" x14ac:dyDescent="0.25">
      <c r="A51" s="15" t="s">
        <v>45</v>
      </c>
    </row>
  </sheetData>
  <sheetProtection sheet="1"/>
  <mergeCells count="23">
    <mergeCell ref="A5:D5"/>
    <mergeCell ref="A36:C36"/>
    <mergeCell ref="B46:D46"/>
    <mergeCell ref="A1:D1"/>
    <mergeCell ref="C10:D10"/>
    <mergeCell ref="B12:D12"/>
    <mergeCell ref="C2:D2"/>
    <mergeCell ref="A35:C35"/>
    <mergeCell ref="A4:D4"/>
    <mergeCell ref="A3:D3"/>
    <mergeCell ref="B8:D8"/>
    <mergeCell ref="D20:D22"/>
    <mergeCell ref="B21:C21"/>
    <mergeCell ref="A20:A22"/>
    <mergeCell ref="B20:C20"/>
    <mergeCell ref="B14:D14"/>
    <mergeCell ref="A38:C38"/>
    <mergeCell ref="A39:C39"/>
    <mergeCell ref="B47:D47"/>
    <mergeCell ref="A46:A47"/>
    <mergeCell ref="A41:D41"/>
    <mergeCell ref="A43:D43"/>
    <mergeCell ref="A44:D44"/>
  </mergeCells>
  <phoneticPr fontId="6" type="noConversion"/>
  <printOptions horizontalCentered="1"/>
  <pageMargins left="0.59055118110236227" right="0.59055118110236227" top="0.39370078740157483" bottom="0.39370078740157483" header="0.31496062992125984" footer="0.31496062992125984"/>
  <pageSetup scale="9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3"/>
  <sheetViews>
    <sheetView zoomScaleNormal="100" workbookViewId="0">
      <pane xSplit="1" ySplit="22" topLeftCell="B23" activePane="bottomRight" state="frozen"/>
      <selection pane="topRight" activeCell="B1" sqref="B1"/>
      <selection pane="bottomLeft" activeCell="A22" sqref="A22"/>
      <selection pane="bottomRight" activeCell="G29" sqref="G29"/>
    </sheetView>
  </sheetViews>
  <sheetFormatPr defaultColWidth="9.109375" defaultRowHeight="15" x14ac:dyDescent="0.25"/>
  <cols>
    <col min="1" max="1" width="48.6640625" style="1" customWidth="1"/>
    <col min="2" max="3" width="12.6640625" style="1" customWidth="1"/>
    <col min="4" max="4" width="20.6640625" style="1" customWidth="1"/>
    <col min="5" max="16384" width="9.109375" style="1"/>
  </cols>
  <sheetData>
    <row r="1" spans="1:5" x14ac:dyDescent="0.25">
      <c r="A1" s="99" t="s">
        <v>26</v>
      </c>
      <c r="B1" s="99"/>
      <c r="C1" s="99"/>
      <c r="D1" s="99"/>
    </row>
    <row r="2" spans="1:5" ht="5.0999999999999996" customHeight="1" x14ac:dyDescent="0.3">
      <c r="C2" s="103"/>
      <c r="D2" s="104"/>
    </row>
    <row r="3" spans="1:5" s="3" customFormat="1" ht="13.8" x14ac:dyDescent="0.25">
      <c r="A3" s="108" t="s">
        <v>30</v>
      </c>
      <c r="B3" s="109"/>
      <c r="C3" s="109"/>
      <c r="D3" s="109"/>
    </row>
    <row r="4" spans="1:5" s="3" customFormat="1" ht="13.8" x14ac:dyDescent="0.25">
      <c r="A4" s="97" t="s">
        <v>46</v>
      </c>
      <c r="B4" s="98"/>
      <c r="C4" s="98"/>
      <c r="D4" s="98"/>
    </row>
    <row r="5" spans="1:5" s="3" customFormat="1" ht="13.8" x14ac:dyDescent="0.25">
      <c r="A5" s="97" t="s">
        <v>0</v>
      </c>
      <c r="B5" s="98"/>
      <c r="C5" s="98"/>
      <c r="D5" s="98"/>
    </row>
    <row r="6" spans="1:5" ht="5.0999999999999996" customHeight="1" x14ac:dyDescent="0.3">
      <c r="A6" s="2"/>
    </row>
    <row r="7" spans="1:5" x14ac:dyDescent="0.25">
      <c r="B7" s="14" t="s">
        <v>1</v>
      </c>
      <c r="D7" s="15"/>
    </row>
    <row r="8" spans="1:5" x14ac:dyDescent="0.25">
      <c r="B8" s="87" t="s">
        <v>31</v>
      </c>
      <c r="C8" s="87"/>
      <c r="D8" s="87"/>
      <c r="E8" s="3"/>
    </row>
    <row r="9" spans="1:5" x14ac:dyDescent="0.25">
      <c r="B9" s="15" t="s">
        <v>38</v>
      </c>
      <c r="C9" s="15"/>
      <c r="D9" s="15"/>
    </row>
    <row r="10" spans="1:5" x14ac:dyDescent="0.25">
      <c r="B10" s="14" t="s">
        <v>39</v>
      </c>
      <c r="C10" s="114" t="str">
        <f>IF('2024.10.16-2025.01.26'!C10:D10="","",IF(ISNUMBER('2024.10.16-2025.01.26'!C10:D10´),"""",'2024.10.16-2025.01.26'!C10:D10))</f>
        <v>jarvany@nfo.bfkh.gov.hu</v>
      </c>
      <c r="D10" s="114"/>
    </row>
    <row r="11" spans="1:5" ht="5.0999999999999996" customHeight="1" x14ac:dyDescent="0.25"/>
    <row r="12" spans="1:5" s="3" customFormat="1" ht="15" customHeight="1" x14ac:dyDescent="0.25">
      <c r="A12" s="36" t="s">
        <v>33</v>
      </c>
      <c r="B12" s="112" t="str">
        <f>IF('2024.10.16-2025.01.26'!B12:D12="","",IF(ISNUMBER('2024.10.16-2025.01.26'!B12:D12´),"""",'2024.10.16-2025.01.26'!B12:D12))</f>
        <v xml:space="preserve">Dr. </v>
      </c>
      <c r="C12" s="113"/>
      <c r="D12" s="113"/>
    </row>
    <row r="13" spans="1:5" s="3" customFormat="1" ht="5.0999999999999996" customHeight="1" x14ac:dyDescent="0.25">
      <c r="A13" s="8"/>
      <c r="B13" s="8"/>
      <c r="C13" s="1"/>
      <c r="D13" s="1"/>
    </row>
    <row r="14" spans="1:5" s="3" customFormat="1" ht="15" customHeight="1" x14ac:dyDescent="0.25">
      <c r="A14" s="30" t="s">
        <v>22</v>
      </c>
      <c r="B14" s="95" t="s">
        <v>48</v>
      </c>
      <c r="C14" s="96"/>
      <c r="D14" s="96"/>
    </row>
    <row r="15" spans="1:5" ht="5.0999999999999996" customHeight="1" x14ac:dyDescent="0.25"/>
    <row r="16" spans="1:5" s="3" customFormat="1" ht="13.8" x14ac:dyDescent="0.25">
      <c r="A16" s="4" t="s">
        <v>41</v>
      </c>
      <c r="B16" s="37">
        <f>'2024.10.16-2025.01.26'!D38</f>
        <v>0</v>
      </c>
      <c r="C16" s="4" t="s">
        <v>2</v>
      </c>
    </row>
    <row r="17" spans="1:4" ht="5.0999999999999996" customHeight="1" x14ac:dyDescent="0.25"/>
    <row r="18" spans="1:4" x14ac:dyDescent="0.25">
      <c r="A18" s="1" t="s">
        <v>3</v>
      </c>
    </row>
    <row r="19" spans="1:4" ht="9.9" customHeight="1" thickBot="1" x14ac:dyDescent="0.3"/>
    <row r="20" spans="1:4" ht="30.75" customHeight="1" thickBot="1" x14ac:dyDescent="0.3">
      <c r="A20" s="92" t="s">
        <v>4</v>
      </c>
      <c r="B20" s="90" t="s">
        <v>5</v>
      </c>
      <c r="C20" s="91"/>
      <c r="D20" s="88" t="s">
        <v>6</v>
      </c>
    </row>
    <row r="21" spans="1:4" ht="16.5" customHeight="1" thickBot="1" x14ac:dyDescent="0.3">
      <c r="A21" s="93"/>
      <c r="B21" s="90" t="s">
        <v>7</v>
      </c>
      <c r="C21" s="91"/>
      <c r="D21" s="89"/>
    </row>
    <row r="22" spans="1:4" ht="15.6" thickBot="1" x14ac:dyDescent="0.3">
      <c r="A22" s="94"/>
      <c r="B22" s="13" t="s">
        <v>8</v>
      </c>
      <c r="C22" s="13" t="s">
        <v>9</v>
      </c>
      <c r="D22" s="89"/>
    </row>
    <row r="23" spans="1:4" ht="27.6" x14ac:dyDescent="0.25">
      <c r="A23" s="9" t="s">
        <v>10</v>
      </c>
      <c r="B23" s="42"/>
      <c r="C23" s="43"/>
      <c r="D23" s="18">
        <f t="shared" ref="D23:D28" si="0">SUM(B23:C23)</f>
        <v>0</v>
      </c>
    </row>
    <row r="24" spans="1:4" ht="27.6" x14ac:dyDescent="0.25">
      <c r="A24" s="10" t="s">
        <v>11</v>
      </c>
      <c r="B24" s="44"/>
      <c r="C24" s="45"/>
      <c r="D24" s="19">
        <f t="shared" si="0"/>
        <v>0</v>
      </c>
    </row>
    <row r="25" spans="1:4" ht="20.100000000000001" customHeight="1" x14ac:dyDescent="0.25">
      <c r="A25" s="11" t="s">
        <v>12</v>
      </c>
      <c r="B25" s="44"/>
      <c r="C25" s="45"/>
      <c r="D25" s="19">
        <f t="shared" si="0"/>
        <v>0</v>
      </c>
    </row>
    <row r="26" spans="1:4" ht="27.6" x14ac:dyDescent="0.25">
      <c r="A26" s="10" t="s">
        <v>13</v>
      </c>
      <c r="B26" s="44"/>
      <c r="C26" s="45"/>
      <c r="D26" s="19">
        <f t="shared" si="0"/>
        <v>0</v>
      </c>
    </row>
    <row r="27" spans="1:4" ht="27.6" x14ac:dyDescent="0.25">
      <c r="A27" s="10" t="s">
        <v>14</v>
      </c>
      <c r="B27" s="44"/>
      <c r="C27" s="45"/>
      <c r="D27" s="19">
        <f t="shared" si="0"/>
        <v>0</v>
      </c>
    </row>
    <row r="28" spans="1:4" ht="27.6" x14ac:dyDescent="0.25">
      <c r="A28" s="10" t="s">
        <v>15</v>
      </c>
      <c r="B28" s="44"/>
      <c r="C28" s="45"/>
      <c r="D28" s="19">
        <f t="shared" si="0"/>
        <v>0</v>
      </c>
    </row>
    <row r="29" spans="1:4" ht="28.2" thickBot="1" x14ac:dyDescent="0.3">
      <c r="A29" s="12" t="s">
        <v>16</v>
      </c>
      <c r="B29" s="46"/>
      <c r="C29" s="47"/>
      <c r="D29" s="29">
        <f>SUM(B29:C29)</f>
        <v>0</v>
      </c>
    </row>
    <row r="30" spans="1:4" ht="16.2" thickBot="1" x14ac:dyDescent="0.35">
      <c r="A30" s="5" t="s">
        <v>17</v>
      </c>
      <c r="B30" s="20">
        <f>SUM(B23:B29)</f>
        <v>0</v>
      </c>
      <c r="C30" s="20">
        <f>SUM(C23:C29)</f>
        <v>0</v>
      </c>
      <c r="D30" s="21">
        <f>SUM(D23:D29)</f>
        <v>0</v>
      </c>
    </row>
    <row r="31" spans="1:4" ht="16.2" thickBot="1" x14ac:dyDescent="0.35">
      <c r="A31" s="59" t="s">
        <v>43</v>
      </c>
      <c r="B31" s="60"/>
      <c r="C31" s="61"/>
      <c r="D31" s="62"/>
    </row>
    <row r="32" spans="1:4" ht="15.6" x14ac:dyDescent="0.3">
      <c r="A32" s="6"/>
      <c r="B32" s="25"/>
      <c r="C32" s="25"/>
      <c r="D32" s="25"/>
    </row>
    <row r="33" spans="1:5" ht="15.6" x14ac:dyDescent="0.3">
      <c r="A33" s="6" t="s">
        <v>32</v>
      </c>
      <c r="B33" s="25"/>
      <c r="C33" s="25"/>
      <c r="D33" s="25"/>
    </row>
    <row r="34" spans="1:5" ht="5.0999999999999996" customHeight="1" thickBot="1" x14ac:dyDescent="0.3">
      <c r="A34" s="6"/>
      <c r="B34" s="7"/>
      <c r="C34" s="7"/>
      <c r="D34" s="7"/>
    </row>
    <row r="35" spans="1:5" x14ac:dyDescent="0.25">
      <c r="A35" s="105" t="s">
        <v>36</v>
      </c>
      <c r="B35" s="106"/>
      <c r="C35" s="107"/>
      <c r="D35" s="22">
        <f>B16</f>
        <v>0</v>
      </c>
    </row>
    <row r="36" spans="1:5" x14ac:dyDescent="0.25">
      <c r="A36" s="73" t="s">
        <v>18</v>
      </c>
      <c r="B36" s="74"/>
      <c r="C36" s="75"/>
      <c r="D36" s="23">
        <f>D30</f>
        <v>0</v>
      </c>
    </row>
    <row r="37" spans="1:5" x14ac:dyDescent="0.25">
      <c r="A37" s="38" t="s">
        <v>44</v>
      </c>
      <c r="B37" s="39"/>
      <c r="C37" s="40"/>
      <c r="D37" s="64">
        <f>D31</f>
        <v>0</v>
      </c>
    </row>
    <row r="38" spans="1:5" ht="15.6" thickBot="1" x14ac:dyDescent="0.3">
      <c r="A38" s="73" t="s">
        <v>19</v>
      </c>
      <c r="B38" s="74"/>
      <c r="C38" s="75"/>
      <c r="D38" s="24">
        <f>D35-D36-D37</f>
        <v>0</v>
      </c>
    </row>
    <row r="39" spans="1:5" ht="15.6" thickBot="1" x14ac:dyDescent="0.3">
      <c r="A39" s="76" t="s">
        <v>34</v>
      </c>
      <c r="B39" s="77"/>
      <c r="C39" s="78"/>
      <c r="D39" s="26" t="str">
        <f>IFERROR((D36/D35)*100,"")</f>
        <v/>
      </c>
    </row>
    <row r="40" spans="1:5" ht="5.0999999999999996" customHeight="1" thickBot="1" x14ac:dyDescent="0.3">
      <c r="A40" s="31"/>
      <c r="B40" s="32"/>
      <c r="C40" s="32"/>
      <c r="D40" s="33"/>
    </row>
    <row r="41" spans="1:5" ht="15.6" thickBot="1" x14ac:dyDescent="0.3">
      <c r="A41" s="76" t="s">
        <v>35</v>
      </c>
      <c r="B41" s="77"/>
      <c r="C41" s="78"/>
      <c r="D41" s="26" t="str">
        <f>IFERROR(((D36+'2024.10.16-2025.01.26'!D36)/'2024.10.16-2025.01.26'!D35)*100,"")</f>
        <v/>
      </c>
    </row>
    <row r="42" spans="1:5" ht="9.9" customHeight="1" x14ac:dyDescent="0.25"/>
    <row r="43" spans="1:5" ht="25.5" customHeight="1" x14ac:dyDescent="0.25">
      <c r="A43" s="81" t="s">
        <v>27</v>
      </c>
      <c r="B43" s="82"/>
      <c r="C43" s="82"/>
      <c r="D43" s="82"/>
    </row>
    <row r="44" spans="1:5" ht="9.9" customHeight="1" x14ac:dyDescent="0.25"/>
    <row r="45" spans="1:5" x14ac:dyDescent="0.25">
      <c r="A45" s="83" t="s">
        <v>21</v>
      </c>
      <c r="B45" s="84"/>
      <c r="C45" s="84"/>
      <c r="D45" s="84"/>
    </row>
    <row r="46" spans="1:5" s="15" customFormat="1" ht="13.2" x14ac:dyDescent="0.25">
      <c r="A46" s="15" t="s">
        <v>25</v>
      </c>
    </row>
    <row r="47" spans="1:5" s="15" customFormat="1" ht="13.2" x14ac:dyDescent="0.25"/>
    <row r="48" spans="1:5" x14ac:dyDescent="0.25">
      <c r="A48" s="110" t="s">
        <v>22</v>
      </c>
      <c r="B48" s="111" t="s">
        <v>23</v>
      </c>
      <c r="C48" s="111"/>
      <c r="D48" s="111"/>
      <c r="E48" s="16"/>
    </row>
    <row r="49" spans="1:5" x14ac:dyDescent="0.25">
      <c r="A49" s="110"/>
      <c r="B49" s="111" t="s">
        <v>29</v>
      </c>
      <c r="C49" s="111"/>
      <c r="D49" s="111"/>
      <c r="E49" s="16"/>
    </row>
    <row r="50" spans="1:5" x14ac:dyDescent="0.25">
      <c r="A50" s="51" t="s">
        <v>51</v>
      </c>
      <c r="B50" s="17"/>
      <c r="C50" s="28">
        <v>45684</v>
      </c>
      <c r="D50" s="27" t="s">
        <v>24</v>
      </c>
    </row>
    <row r="51" spans="1:5" x14ac:dyDescent="0.25">
      <c r="A51" s="51" t="s">
        <v>47</v>
      </c>
      <c r="B51" s="52"/>
      <c r="C51" s="28">
        <v>45754</v>
      </c>
      <c r="D51" s="27" t="s">
        <v>24</v>
      </c>
    </row>
    <row r="53" spans="1:5" x14ac:dyDescent="0.25">
      <c r="A53" s="15" t="s">
        <v>45</v>
      </c>
    </row>
  </sheetData>
  <sheetProtection sheet="1"/>
  <mergeCells count="23">
    <mergeCell ref="A43:D43"/>
    <mergeCell ref="A36:C36"/>
    <mergeCell ref="B8:D8"/>
    <mergeCell ref="A45:D45"/>
    <mergeCell ref="A48:A49"/>
    <mergeCell ref="B48:D48"/>
    <mergeCell ref="B49:D49"/>
    <mergeCell ref="A41:C41"/>
    <mergeCell ref="A20:A22"/>
    <mergeCell ref="B20:C20"/>
    <mergeCell ref="D20:D22"/>
    <mergeCell ref="B21:C21"/>
    <mergeCell ref="A35:C35"/>
    <mergeCell ref="B12:D12"/>
    <mergeCell ref="C10:D10"/>
    <mergeCell ref="B14:D14"/>
    <mergeCell ref="A38:C38"/>
    <mergeCell ref="A39:C39"/>
    <mergeCell ref="A1:D1"/>
    <mergeCell ref="C2:D2"/>
    <mergeCell ref="A3:D3"/>
    <mergeCell ref="A4:D4"/>
    <mergeCell ref="A5:D5"/>
  </mergeCells>
  <printOptions horizontalCentered="1"/>
  <pageMargins left="0.59055118110236227" right="0.59055118110236227" top="0.39370078740157483" bottom="0.39370078740157483" header="0.31496062992125984" footer="0.31496062992125984"/>
  <pageSetup scale="91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E51"/>
  <sheetViews>
    <sheetView zoomScaleNormal="100" workbookViewId="0">
      <pane xSplit="1" ySplit="22" topLeftCell="B26" activePane="bottomRight" state="frozen"/>
      <selection pane="topRight" activeCell="B1" sqref="B1"/>
      <selection pane="bottomLeft" activeCell="A22" sqref="A22"/>
      <selection pane="bottomRight" activeCell="F48" sqref="F48"/>
    </sheetView>
  </sheetViews>
  <sheetFormatPr defaultColWidth="9.109375" defaultRowHeight="15" x14ac:dyDescent="0.25"/>
  <cols>
    <col min="1" max="1" width="48.6640625" style="1" customWidth="1"/>
    <col min="2" max="3" width="12.6640625" style="1" customWidth="1"/>
    <col min="4" max="4" width="20.6640625" style="1" customWidth="1"/>
    <col min="5" max="16384" width="9.109375" style="1"/>
  </cols>
  <sheetData>
    <row r="1" spans="1:5" x14ac:dyDescent="0.25">
      <c r="A1" s="99" t="s">
        <v>26</v>
      </c>
      <c r="B1" s="99"/>
      <c r="C1" s="99"/>
      <c r="D1" s="99"/>
    </row>
    <row r="2" spans="1:5" ht="5.0999999999999996" customHeight="1" x14ac:dyDescent="0.3">
      <c r="C2" s="103"/>
      <c r="D2" s="104"/>
    </row>
    <row r="3" spans="1:5" x14ac:dyDescent="0.25">
      <c r="A3" s="108" t="s">
        <v>30</v>
      </c>
      <c r="B3" s="109"/>
      <c r="C3" s="109"/>
      <c r="D3" s="109"/>
    </row>
    <row r="4" spans="1:5" x14ac:dyDescent="0.25">
      <c r="A4" s="97" t="s">
        <v>46</v>
      </c>
      <c r="B4" s="98"/>
      <c r="C4" s="98"/>
      <c r="D4" s="98"/>
    </row>
    <row r="5" spans="1:5" x14ac:dyDescent="0.25">
      <c r="A5" s="97" t="s">
        <v>0</v>
      </c>
      <c r="B5" s="98"/>
      <c r="C5" s="98"/>
      <c r="D5" s="98"/>
    </row>
    <row r="6" spans="1:5" ht="5.0999999999999996" customHeight="1" x14ac:dyDescent="0.3">
      <c r="A6" s="2"/>
    </row>
    <row r="7" spans="1:5" x14ac:dyDescent="0.25">
      <c r="B7" s="14" t="s">
        <v>1</v>
      </c>
      <c r="D7" s="15"/>
    </row>
    <row r="8" spans="1:5" x14ac:dyDescent="0.25">
      <c r="B8" s="87" t="s">
        <v>31</v>
      </c>
      <c r="C8" s="87"/>
      <c r="D8" s="87"/>
      <c r="E8" s="3"/>
    </row>
    <row r="9" spans="1:5" x14ac:dyDescent="0.25">
      <c r="B9" s="15" t="s">
        <v>38</v>
      </c>
      <c r="C9" s="15"/>
      <c r="D9" s="15"/>
    </row>
    <row r="10" spans="1:5" x14ac:dyDescent="0.25">
      <c r="B10" s="14" t="s">
        <v>39</v>
      </c>
      <c r="C10" s="114" t="str">
        <f>IF('2024.10.16-2025.01.26'!C10:D10="","",IF(ISNUMBER('2024.10.16-2025.01.26'!C10:D10´),"""",'2024.10.16-2025.01.26'!C10:D10))</f>
        <v>jarvany@nfo.bfkh.gov.hu</v>
      </c>
      <c r="D10" s="114"/>
    </row>
    <row r="11" spans="1:5" ht="5.0999999999999996" customHeight="1" x14ac:dyDescent="0.25"/>
    <row r="12" spans="1:5" s="3" customFormat="1" ht="15" customHeight="1" x14ac:dyDescent="0.25">
      <c r="A12" s="36" t="s">
        <v>33</v>
      </c>
      <c r="B12" s="112" t="str">
        <f>IF('2024.10.16-2025.01.26'!B12:D12="","",IF(ISNUMBER('2024.10.16-2025.01.26'!B12:D12´),"""",'2024.10.16-2025.01.26'!B12:D12))</f>
        <v xml:space="preserve">Dr. </v>
      </c>
      <c r="C12" s="113"/>
      <c r="D12" s="113"/>
    </row>
    <row r="13" spans="1:5" s="3" customFormat="1" ht="5.0999999999999996" customHeight="1" x14ac:dyDescent="0.25">
      <c r="A13" s="8"/>
      <c r="B13" s="8"/>
      <c r="C13" s="1"/>
      <c r="D13" s="1"/>
    </row>
    <row r="14" spans="1:5" s="3" customFormat="1" ht="15" customHeight="1" x14ac:dyDescent="0.25">
      <c r="A14" s="30" t="s">
        <v>22</v>
      </c>
      <c r="B14" s="95" t="s">
        <v>52</v>
      </c>
      <c r="C14" s="96"/>
      <c r="D14" s="96"/>
    </row>
    <row r="15" spans="1:5" ht="5.0999999999999996" customHeight="1" x14ac:dyDescent="0.25"/>
    <row r="16" spans="1:5" s="3" customFormat="1" ht="13.8" x14ac:dyDescent="0.25">
      <c r="A16" s="4" t="s">
        <v>40</v>
      </c>
      <c r="B16" s="37">
        <f>'2024.10.16-2025.01.26'!B16</f>
        <v>0</v>
      </c>
      <c r="C16" s="4" t="s">
        <v>2</v>
      </c>
    </row>
    <row r="17" spans="1:4" ht="5.0999999999999996" customHeight="1" x14ac:dyDescent="0.25"/>
    <row r="18" spans="1:4" x14ac:dyDescent="0.25">
      <c r="A18" s="1" t="s">
        <v>3</v>
      </c>
    </row>
    <row r="19" spans="1:4" ht="9.9" customHeight="1" thickBot="1" x14ac:dyDescent="0.3"/>
    <row r="20" spans="1:4" ht="30.75" customHeight="1" thickBot="1" x14ac:dyDescent="0.3">
      <c r="A20" s="92" t="s">
        <v>4</v>
      </c>
      <c r="B20" s="90" t="s">
        <v>5</v>
      </c>
      <c r="C20" s="91"/>
      <c r="D20" s="88" t="s">
        <v>6</v>
      </c>
    </row>
    <row r="21" spans="1:4" ht="16.5" customHeight="1" thickBot="1" x14ac:dyDescent="0.3">
      <c r="A21" s="93"/>
      <c r="B21" s="90" t="s">
        <v>7</v>
      </c>
      <c r="C21" s="91"/>
      <c r="D21" s="89"/>
    </row>
    <row r="22" spans="1:4" ht="15.6" thickBot="1" x14ac:dyDescent="0.3">
      <c r="A22" s="94"/>
      <c r="B22" s="13" t="s">
        <v>8</v>
      </c>
      <c r="C22" s="13" t="s">
        <v>9</v>
      </c>
      <c r="D22" s="89"/>
    </row>
    <row r="23" spans="1:4" ht="27.6" x14ac:dyDescent="0.25">
      <c r="A23" s="9" t="s">
        <v>10</v>
      </c>
      <c r="B23" s="53">
        <f>SUM('2024.10.16-2025.01.26:2025.01.27-2025.04.06'!B23)</f>
        <v>0</v>
      </c>
      <c r="C23" s="54">
        <f>SUM('2024.10.16-2025.01.26:2025.01.27-2025.04.06'!C23)</f>
        <v>0</v>
      </c>
      <c r="D23" s="18">
        <f t="shared" ref="D23:D28" si="0">SUM(B23:C23)</f>
        <v>0</v>
      </c>
    </row>
    <row r="24" spans="1:4" ht="27.6" x14ac:dyDescent="0.25">
      <c r="A24" s="10" t="s">
        <v>11</v>
      </c>
      <c r="B24" s="55">
        <f>SUM('2024.10.16-2025.01.26:2025.01.27-2025.04.06'!B24)</f>
        <v>0</v>
      </c>
      <c r="C24" s="56">
        <f>SUM('2024.10.16-2025.01.26:2025.01.27-2025.04.06'!C24)</f>
        <v>0</v>
      </c>
      <c r="D24" s="19">
        <f t="shared" si="0"/>
        <v>0</v>
      </c>
    </row>
    <row r="25" spans="1:4" ht="20.100000000000001" customHeight="1" x14ac:dyDescent="0.25">
      <c r="A25" s="11" t="s">
        <v>12</v>
      </c>
      <c r="B25" s="55">
        <f>SUM('2024.10.16-2025.01.26:2025.01.27-2025.04.06'!B25)</f>
        <v>0</v>
      </c>
      <c r="C25" s="56">
        <f>SUM('2024.10.16-2025.01.26:2025.01.27-2025.04.06'!C25)</f>
        <v>0</v>
      </c>
      <c r="D25" s="19">
        <f t="shared" si="0"/>
        <v>0</v>
      </c>
    </row>
    <row r="26" spans="1:4" ht="27.6" x14ac:dyDescent="0.25">
      <c r="A26" s="10" t="s">
        <v>13</v>
      </c>
      <c r="B26" s="55">
        <f>SUM('2024.10.16-2025.01.26:2025.01.27-2025.04.06'!B26)</f>
        <v>0</v>
      </c>
      <c r="C26" s="56">
        <f>SUM('2024.10.16-2025.01.26:2025.01.27-2025.04.06'!C26)</f>
        <v>0</v>
      </c>
      <c r="D26" s="19">
        <f t="shared" si="0"/>
        <v>0</v>
      </c>
    </row>
    <row r="27" spans="1:4" ht="27.6" x14ac:dyDescent="0.25">
      <c r="A27" s="10" t="s">
        <v>14</v>
      </c>
      <c r="B27" s="55">
        <f>SUM('2024.10.16-2025.01.26:2025.01.27-2025.04.06'!B27)</f>
        <v>0</v>
      </c>
      <c r="C27" s="56">
        <f>SUM('2024.10.16-2025.01.26:2025.01.27-2025.04.06'!C27)</f>
        <v>0</v>
      </c>
      <c r="D27" s="19">
        <f t="shared" si="0"/>
        <v>0</v>
      </c>
    </row>
    <row r="28" spans="1:4" ht="27.6" x14ac:dyDescent="0.25">
      <c r="A28" s="10" t="s">
        <v>15</v>
      </c>
      <c r="B28" s="55">
        <f>SUM('2024.10.16-2025.01.26:2025.01.27-2025.04.06'!B28)</f>
        <v>0</v>
      </c>
      <c r="C28" s="56">
        <f>SUM('2024.10.16-2025.01.26:2025.01.27-2025.04.06'!C28)</f>
        <v>0</v>
      </c>
      <c r="D28" s="19">
        <f t="shared" si="0"/>
        <v>0</v>
      </c>
    </row>
    <row r="29" spans="1:4" ht="28.2" thickBot="1" x14ac:dyDescent="0.3">
      <c r="A29" s="12" t="s">
        <v>16</v>
      </c>
      <c r="B29" s="57">
        <f>SUM('2024.10.16-2025.01.26:2025.01.27-2025.04.06'!B29)</f>
        <v>0</v>
      </c>
      <c r="C29" s="58">
        <f>SUM('2024.10.16-2025.01.26:2025.01.27-2025.04.06'!C29)</f>
        <v>0</v>
      </c>
      <c r="D29" s="29">
        <f>SUM(B29:C29)</f>
        <v>0</v>
      </c>
    </row>
    <row r="30" spans="1:4" ht="16.2" thickBot="1" x14ac:dyDescent="0.35">
      <c r="A30" s="5" t="s">
        <v>17</v>
      </c>
      <c r="B30" s="20">
        <f>SUM(B23:B29)</f>
        <v>0</v>
      </c>
      <c r="C30" s="20">
        <f>SUM(C23:C29)</f>
        <v>0</v>
      </c>
      <c r="D30" s="21">
        <f>SUM(D23:D29)</f>
        <v>0</v>
      </c>
    </row>
    <row r="31" spans="1:4" ht="16.2" thickBot="1" x14ac:dyDescent="0.35">
      <c r="A31" s="59" t="s">
        <v>43</v>
      </c>
      <c r="B31" s="60"/>
      <c r="C31" s="61"/>
      <c r="D31" s="62">
        <f>SUM('2024.10.16-2025.01.26:2025.01.27-2025.04.06'!D31)</f>
        <v>0</v>
      </c>
    </row>
    <row r="32" spans="1:4" ht="15.6" x14ac:dyDescent="0.3">
      <c r="A32" s="6"/>
      <c r="B32" s="25"/>
      <c r="C32" s="25"/>
      <c r="D32" s="25"/>
    </row>
    <row r="33" spans="1:5" ht="15.6" x14ac:dyDescent="0.3">
      <c r="A33" s="6" t="s">
        <v>32</v>
      </c>
      <c r="B33" s="25"/>
      <c r="C33" s="25"/>
      <c r="D33" s="25"/>
    </row>
    <row r="34" spans="1:5" ht="5.0999999999999996" customHeight="1" thickBot="1" x14ac:dyDescent="0.3">
      <c r="A34" s="6"/>
      <c r="B34" s="7"/>
      <c r="C34" s="7"/>
      <c r="D34" s="7"/>
    </row>
    <row r="35" spans="1:5" x14ac:dyDescent="0.25">
      <c r="A35" s="105" t="s">
        <v>28</v>
      </c>
      <c r="B35" s="106"/>
      <c r="C35" s="107"/>
      <c r="D35" s="22">
        <f>B16</f>
        <v>0</v>
      </c>
    </row>
    <row r="36" spans="1:5" x14ac:dyDescent="0.25">
      <c r="A36" s="73" t="s">
        <v>18</v>
      </c>
      <c r="B36" s="74"/>
      <c r="C36" s="75"/>
      <c r="D36" s="23">
        <f>D30</f>
        <v>0</v>
      </c>
    </row>
    <row r="37" spans="1:5" x14ac:dyDescent="0.25">
      <c r="A37" s="38" t="s">
        <v>44</v>
      </c>
      <c r="B37" s="39"/>
      <c r="C37" s="40"/>
      <c r="D37" s="64">
        <f>D31</f>
        <v>0</v>
      </c>
    </row>
    <row r="38" spans="1:5" ht="15.6" thickBot="1" x14ac:dyDescent="0.3">
      <c r="A38" s="73" t="s">
        <v>19</v>
      </c>
      <c r="B38" s="74"/>
      <c r="C38" s="75"/>
      <c r="D38" s="24">
        <f>D35-D36-D37</f>
        <v>0</v>
      </c>
    </row>
    <row r="39" spans="1:5" ht="15.6" thickBot="1" x14ac:dyDescent="0.3">
      <c r="A39" s="76" t="s">
        <v>34</v>
      </c>
      <c r="B39" s="77"/>
      <c r="C39" s="78"/>
      <c r="D39" s="26" t="str">
        <f>IFERROR((D36/D35)*100,"")</f>
        <v/>
      </c>
    </row>
    <row r="40" spans="1:5" ht="9.9" customHeight="1" x14ac:dyDescent="0.25"/>
    <row r="41" spans="1:5" ht="25.5" customHeight="1" x14ac:dyDescent="0.25">
      <c r="A41" s="81" t="s">
        <v>27</v>
      </c>
      <c r="B41" s="82"/>
      <c r="C41" s="82"/>
      <c r="D41" s="82"/>
    </row>
    <row r="42" spans="1:5" ht="9.9" customHeight="1" x14ac:dyDescent="0.25"/>
    <row r="43" spans="1:5" x14ac:dyDescent="0.25">
      <c r="A43" s="83" t="s">
        <v>21</v>
      </c>
      <c r="B43" s="84"/>
      <c r="C43" s="84"/>
      <c r="D43" s="84"/>
    </row>
    <row r="44" spans="1:5" s="15" customFormat="1" ht="13.2" x14ac:dyDescent="0.25">
      <c r="A44" s="15" t="s">
        <v>25</v>
      </c>
    </row>
    <row r="45" spans="1:5" s="15" customFormat="1" ht="13.2" x14ac:dyDescent="0.25"/>
    <row r="46" spans="1:5" x14ac:dyDescent="0.25">
      <c r="A46" s="110" t="s">
        <v>22</v>
      </c>
      <c r="B46" s="111" t="s">
        <v>23</v>
      </c>
      <c r="C46" s="111"/>
      <c r="D46" s="111"/>
      <c r="E46" s="16"/>
    </row>
    <row r="47" spans="1:5" x14ac:dyDescent="0.25">
      <c r="A47" s="110"/>
      <c r="B47" s="111" t="s">
        <v>29</v>
      </c>
      <c r="C47" s="111"/>
      <c r="D47" s="111"/>
      <c r="E47" s="16"/>
    </row>
    <row r="48" spans="1:5" x14ac:dyDescent="0.25">
      <c r="A48" s="51" t="s">
        <v>51</v>
      </c>
      <c r="B48" s="71"/>
      <c r="C48" s="70">
        <v>45684</v>
      </c>
      <c r="D48" s="27" t="s">
        <v>24</v>
      </c>
    </row>
    <row r="49" spans="1:4" x14ac:dyDescent="0.25">
      <c r="A49" s="51" t="s">
        <v>47</v>
      </c>
      <c r="B49" s="72"/>
      <c r="C49" s="70">
        <v>45754</v>
      </c>
      <c r="D49" s="27" t="s">
        <v>24</v>
      </c>
    </row>
    <row r="51" spans="1:4" x14ac:dyDescent="0.25">
      <c r="A51" s="15" t="s">
        <v>45</v>
      </c>
    </row>
  </sheetData>
  <sheetProtection password="CC08" sheet="1"/>
  <mergeCells count="22">
    <mergeCell ref="B8:D8"/>
    <mergeCell ref="A1:D1"/>
    <mergeCell ref="C2:D2"/>
    <mergeCell ref="A3:D3"/>
    <mergeCell ref="A4:D4"/>
    <mergeCell ref="A5:D5"/>
    <mergeCell ref="C10:D10"/>
    <mergeCell ref="B12:D12"/>
    <mergeCell ref="B14:D14"/>
    <mergeCell ref="A20:A22"/>
    <mergeCell ref="B20:C20"/>
    <mergeCell ref="D20:D22"/>
    <mergeCell ref="B21:C21"/>
    <mergeCell ref="A43:D43"/>
    <mergeCell ref="A46:A47"/>
    <mergeCell ref="B46:D46"/>
    <mergeCell ref="B47:D47"/>
    <mergeCell ref="A35:C35"/>
    <mergeCell ref="A36:C36"/>
    <mergeCell ref="A38:C38"/>
    <mergeCell ref="A39:C39"/>
    <mergeCell ref="A41:D41"/>
  </mergeCells>
  <printOptions horizontalCentered="1"/>
  <pageMargins left="0.59055118110236227" right="0.59055118110236227" top="0.39370078740157483" bottom="0.39370078740157483" header="0.31496062992125984" footer="0.31496062992125984"/>
  <pageSetup scale="93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2024.10.16-2025.01.26</vt:lpstr>
      <vt:lpstr>2025.01.27-2025.04.06</vt:lpstr>
      <vt:lpstr>összegző</vt:lpstr>
      <vt:lpstr>'2024.10.16-2025.01.26'!Nyomtatási_terület</vt:lpstr>
      <vt:lpstr>'2025.01.27-2025.04.06'!Nyomtatási_terület</vt:lpstr>
      <vt:lpstr>összegző!Nyomtatási_terület</vt:lpstr>
    </vt:vector>
  </TitlesOfParts>
  <Company>OEK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molnarzsu</dc:creator>
  <cp:lastModifiedBy>Katalin Antmann</cp:lastModifiedBy>
  <cp:lastPrinted>2023-09-14T12:34:56Z</cp:lastPrinted>
  <dcterms:created xsi:type="dcterms:W3CDTF">2010-10-20T08:54:20Z</dcterms:created>
  <dcterms:modified xsi:type="dcterms:W3CDTF">2024-10-21T04:52:55Z</dcterms:modified>
</cp:coreProperties>
</file>