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SEIIPCS\PALYAZATOK\NKFIA\Ökoszisztéma\Megvalósítás\STIAPoC_2023\"/>
    </mc:Choice>
  </mc:AlternateContent>
  <xr:revisionPtr revIDLastSave="0" documentId="8_{9BA2AE32-CA31-410D-9586-BA7B4AF77BB6}" xr6:coauthVersionLast="47" xr6:coauthVersionMax="47" xr10:uidLastSave="{00000000-0000-0000-0000-000000000000}"/>
  <bookViews>
    <workbookView xWindow="-45" yWindow="-16320" windowWidth="29040" windowHeight="15840" xr2:uid="{00000000-000D-0000-FFFF-FFFF00000000}"/>
  </bookViews>
  <sheets>
    <sheet name="Ktgvetés" sheetId="2" r:id="rId1"/>
    <sheet name="Értékkészlet" sheetId="3" r:id="rId2"/>
  </sheets>
  <definedNames>
    <definedName name="Dologi_kiadások">Értékkészlet!$D$1:$D$6</definedName>
    <definedName name="Felhalmozási_kiadások">Értékkészlet!$E$1:$E$4</definedName>
    <definedName name="Kifizetés_jogcíme">Értékkészlet!$C$1:$C$4</definedName>
    <definedName name="_xlnm.Print_Area" localSheetId="0">Ktgvetés!$A$1:$G$41</definedName>
    <definedName name="Státusz">Értékkészlet!$B$1:$B$5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G24" i="2" s="1"/>
  <c r="F25" i="2"/>
  <c r="G25" i="2" s="1"/>
  <c r="F26" i="2"/>
  <c r="G26" i="2" s="1"/>
  <c r="G19" i="2" l="1"/>
  <c r="F33" i="2"/>
  <c r="G33" i="2" s="1"/>
  <c r="E34" i="2" l="1"/>
  <c r="F32" i="2"/>
  <c r="F31" i="2"/>
  <c r="G31" i="2" s="1"/>
  <c r="F27" i="2"/>
  <c r="G27" i="2" s="1"/>
  <c r="E28" i="2"/>
  <c r="G17" i="2"/>
  <c r="G18" i="2"/>
  <c r="G16" i="2"/>
  <c r="F34" i="2" l="1"/>
  <c r="G20" i="2"/>
  <c r="G21" i="2" s="1"/>
  <c r="G32" i="2"/>
  <c r="G34" i="2" s="1"/>
  <c r="G28" i="2"/>
  <c r="F28" i="2"/>
  <c r="G35" i="2" l="1"/>
</calcChain>
</file>

<file path=xl/sharedStrings.xml><?xml version="1.0" encoding="utf-8"?>
<sst xmlns="http://schemas.openxmlformats.org/spreadsheetml/2006/main" count="77" uniqueCount="59">
  <si>
    <t>Szervezeti egység:</t>
  </si>
  <si>
    <t>KÖLTSÉGTERV</t>
  </si>
  <si>
    <t>KITÖLTÉSI ÚTMUTATÓ:</t>
  </si>
  <si>
    <t>Pályázó neve:</t>
  </si>
  <si>
    <t>Pályamű címe:</t>
  </si>
  <si>
    <t>pályázó aláírása</t>
  </si>
  <si>
    <t>Megnevezés</t>
  </si>
  <si>
    <t>fő</t>
  </si>
  <si>
    <t>hó</t>
  </si>
  <si>
    <t>Teljes Bruttó bér</t>
  </si>
  <si>
    <t>Szakmai Indoklás</t>
  </si>
  <si>
    <t>Kifizetés jogcíme</t>
  </si>
  <si>
    <t>Megbízási díj</t>
  </si>
  <si>
    <t>Személyi kifizetések összesen (T21)</t>
  </si>
  <si>
    <t>Nettó összeg</t>
  </si>
  <si>
    <t>ÁFA</t>
  </si>
  <si>
    <t>Bruttó kifizetés</t>
  </si>
  <si>
    <t>Státusz</t>
  </si>
  <si>
    <t>Megnevezés / Státusz</t>
  </si>
  <si>
    <t>MINDÖSSZESN</t>
  </si>
  <si>
    <t>Dologi kiadások</t>
  </si>
  <si>
    <t>Felhalmozási kiadások</t>
  </si>
  <si>
    <t>Bérjárulékok (T23)</t>
  </si>
  <si>
    <t>Dologi kiadások összesen (T28)</t>
  </si>
  <si>
    <t>Felhalmozási kiadások összesen (T31)</t>
  </si>
  <si>
    <t>Megvalósítási időszak:</t>
  </si>
  <si>
    <t>Bruttó Bér 
Ft/hó</t>
  </si>
  <si>
    <t>vegyszerek</t>
  </si>
  <si>
    <t>informatikai eszközök (számítógép, monitor, laptop)</t>
  </si>
  <si>
    <t>név</t>
  </si>
  <si>
    <t xml:space="preserve">PoC projekt típusa </t>
  </si>
  <si>
    <t>A-típus</t>
  </si>
  <si>
    <t>B-típus</t>
  </si>
  <si>
    <t>Szakmai mentor:</t>
  </si>
  <si>
    <t>szakmai mentor</t>
  </si>
  <si>
    <t>szervezeti egység vezetőjének és 
pénzügyi ellenjegyzésre jogosult munkatársának aláírása</t>
  </si>
  <si>
    <t>PoC pályázat típusa</t>
  </si>
  <si>
    <t>Külső szakértő</t>
  </si>
  <si>
    <t>Egyetemi szakértő</t>
  </si>
  <si>
    <t xml:space="preserve">külső szakértői szolgáltatás </t>
  </si>
  <si>
    <t>anyagok</t>
  </si>
  <si>
    <t>Kereset-/Illetménykiegészítés</t>
  </si>
  <si>
    <t>fogyóeszköz</t>
  </si>
  <si>
    <t>külső szolgáltatás (szoftverfejlesztés, prototyping, kisarculattervezés stb.)</t>
  </si>
  <si>
    <t>immateriális javak (szoftver, licence, ipari minta, szabadalom, találmány)</t>
  </si>
  <si>
    <t>szakmai eszközök (gépek, műszerek)</t>
  </si>
  <si>
    <r>
      <rPr>
        <b/>
        <sz val="11"/>
        <rFont val="Symbol"/>
        <family val="1"/>
        <charset val="2"/>
      </rPr>
      <t xml:space="preserve">Þ  </t>
    </r>
    <r>
      <rPr>
        <b/>
        <sz val="11"/>
        <rFont val="Garamond"/>
        <family val="1"/>
        <charset val="238"/>
      </rPr>
      <t>A formázást és képletezést meg kell tartani, külön kérjük ellenőrizni, hogy nyomtatásban is az űrlap szerint jelenjen meg minden adat.
Az űrlap minden mezőjének kitöltése (így a szakmai indokolás is) kötelező.</t>
    </r>
  </si>
  <si>
    <r>
      <rPr>
        <b/>
        <sz val="11"/>
        <rFont val="Symbol"/>
        <family val="1"/>
        <charset val="2"/>
      </rPr>
      <t>Þ</t>
    </r>
    <r>
      <rPr>
        <b/>
        <sz val="11"/>
        <rFont val="Garamond"/>
        <family val="1"/>
        <charset val="238"/>
      </rPr>
      <t xml:space="preserve">   A megnevezés, illetve kifizetési jogcímeket a legördülő menüből kérjük kiválasztani. Amennyiben a személyi soron az egyéb kerül kiválasztásra kérjük a szakmai indoklásnál azt pontosan kifejteni.</t>
    </r>
  </si>
  <si>
    <r>
      <rPr>
        <b/>
        <sz val="11"/>
        <rFont val="Symbol"/>
        <family val="1"/>
        <charset val="2"/>
      </rPr>
      <t>Þ</t>
    </r>
    <r>
      <rPr>
        <b/>
        <sz val="11"/>
        <rFont val="Garamond"/>
        <family val="1"/>
        <charset val="238"/>
      </rPr>
      <t xml:space="preserve">   A személyi kifizetésnél a hónapok számának megadásánál a pályázati felhívás szerinti maximális időtartamot figyelembe kell venni.</t>
    </r>
  </si>
  <si>
    <r>
      <rPr>
        <b/>
        <sz val="11"/>
        <rFont val="Symbol"/>
        <family val="1"/>
        <charset val="2"/>
      </rPr>
      <t>Þ</t>
    </r>
    <r>
      <rPr>
        <b/>
        <sz val="11"/>
        <rFont val="Garamond"/>
        <family val="1"/>
        <charset val="238"/>
      </rPr>
      <t xml:space="preserve">   A táblázat PÉLDÁ-kat tartalmaz, kérjük átírni.</t>
    </r>
  </si>
  <si>
    <r>
      <rPr>
        <b/>
        <sz val="11"/>
        <rFont val="Symbol"/>
        <family val="1"/>
        <charset val="2"/>
      </rPr>
      <t>Þ</t>
    </r>
    <r>
      <rPr>
        <b/>
        <sz val="11"/>
        <rFont val="Garamond"/>
        <family val="1"/>
        <charset val="238"/>
      </rPr>
      <t xml:space="preserve">   Az aláírók nevét kérjük kitölteni.</t>
    </r>
  </si>
  <si>
    <r>
      <rPr>
        <b/>
        <sz val="11"/>
        <rFont val="Symbol"/>
        <family val="1"/>
        <charset val="2"/>
      </rPr>
      <t>Þ</t>
    </r>
    <r>
      <rPr>
        <b/>
        <sz val="11"/>
        <rFont val="Garamond"/>
        <family val="1"/>
        <charset val="238"/>
      </rPr>
      <t xml:space="preserve">   A pénzügyi adatok helyességének, hitelességének és megalapozottságának ellenőrzése és igazolása a pályázó szervezeti egység gazdasági vezetőjének feladata.</t>
    </r>
  </si>
  <si>
    <t>Legördülőmenüből válasszon!</t>
  </si>
  <si>
    <t>Kezdő dátum:</t>
  </si>
  <si>
    <t>Záró dátum:</t>
  </si>
  <si>
    <t xml:space="preserve">a Semmelweis Egyetem rektora és kancellárja által meghirdetett
„Semmelweis Proof of Concept Program” (STIA-PoC-2022) pályázatokhoz
</t>
  </si>
  <si>
    <t>Budapest,2023. …………………………………………………………..</t>
  </si>
  <si>
    <t>külső szolgáltatás (szoftverfejlesztés stb.)</t>
  </si>
  <si>
    <t>Munkabér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</si>
</sst>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 applyProtection="1">
      <alignment horizontal="left" vertical="top"/>
      <protection locked="0"/>
    </xf>
    <xf numFmtId="0" fontId="7" fillId="0" borderId="16" xfId="0" applyFont="1" applyBorder="1" applyAlignment="1">
      <alignment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3" fontId="6" fillId="0" borderId="1" xfId="0" applyNumberFormat="1" applyFont="1" applyBorder="1" applyAlignment="1" applyProtection="1">
      <alignment vertical="top"/>
      <protection locked="0"/>
    </xf>
    <xf numFmtId="3" fontId="6" fillId="0" borderId="20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>
      <alignment vertical="top"/>
    </xf>
    <xf numFmtId="3" fontId="3" fillId="2" borderId="9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7" fillId="3" borderId="20" xfId="0" applyNumberFormat="1" applyFont="1" applyFill="1" applyBorder="1" applyAlignment="1">
      <alignment vertical="top"/>
    </xf>
    <xf numFmtId="3" fontId="7" fillId="3" borderId="15" xfId="0" applyNumberFormat="1" applyFont="1" applyFill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3" fontId="7" fillId="3" borderId="14" xfId="0" applyNumberFormat="1" applyFont="1" applyFill="1" applyBorder="1" applyAlignment="1">
      <alignment vertical="top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3" fontId="6" fillId="0" borderId="22" xfId="0" applyNumberFormat="1" applyFont="1" applyBorder="1" applyAlignment="1" applyProtection="1">
      <alignment vertical="top"/>
      <protection locked="0"/>
    </xf>
    <xf numFmtId="3" fontId="6" fillId="0" borderId="22" xfId="0" applyNumberFormat="1" applyFont="1" applyBorder="1" applyAlignment="1">
      <alignment vertical="top"/>
    </xf>
    <xf numFmtId="3" fontId="6" fillId="0" borderId="23" xfId="0" applyNumberFormat="1" applyFont="1" applyBorder="1" applyAlignment="1">
      <alignment vertical="top"/>
    </xf>
    <xf numFmtId="3" fontId="7" fillId="3" borderId="17" xfId="0" applyNumberFormat="1" applyFont="1" applyFill="1" applyBorder="1" applyAlignment="1">
      <alignment vertical="top"/>
    </xf>
    <xf numFmtId="3" fontId="7" fillId="3" borderId="18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3" borderId="13" xfId="0" applyFont="1" applyFill="1" applyBorder="1" applyAlignment="1">
      <alignment horizontal="left" vertical="top"/>
    </xf>
    <xf numFmtId="0" fontId="7" fillId="3" borderId="14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3" borderId="19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4" fontId="6" fillId="0" borderId="11" xfId="0" applyNumberFormat="1" applyFont="1" applyBorder="1" applyAlignment="1" applyProtection="1">
      <alignment horizontal="center" vertical="top"/>
      <protection locked="0"/>
    </xf>
    <xf numFmtId="14" fontId="6" fillId="0" borderId="12" xfId="0" applyNumberFormat="1" applyFont="1" applyBorder="1" applyAlignment="1" applyProtection="1">
      <alignment horizontal="center" vertical="top"/>
      <protection locked="0"/>
    </xf>
    <xf numFmtId="14" fontId="6" fillId="0" borderId="14" xfId="0" applyNumberFormat="1" applyFont="1" applyBorder="1" applyAlignment="1" applyProtection="1">
      <alignment horizontal="center" vertical="top"/>
      <protection locked="0"/>
    </xf>
    <xf numFmtId="14" fontId="6" fillId="0" borderId="1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top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abSelected="1" view="pageLayout" topLeftCell="A7" zoomScaleNormal="100" workbookViewId="0">
      <selection activeCell="B7" sqref="B7:G7"/>
    </sheetView>
  </sheetViews>
  <sheetFormatPr defaultColWidth="8.88671875" defaultRowHeight="15.6" x14ac:dyDescent="0.3"/>
  <cols>
    <col min="1" max="1" width="18.6640625" style="13" customWidth="1"/>
    <col min="2" max="2" width="15" style="13" customWidth="1"/>
    <col min="3" max="3" width="16.5546875" style="13" customWidth="1"/>
    <col min="4" max="4" width="4.5546875" style="14" customWidth="1"/>
    <col min="5" max="5" width="9.5546875" style="14" customWidth="1"/>
    <col min="6" max="6" width="12.33203125" style="14" customWidth="1"/>
    <col min="7" max="7" width="16.5546875" style="14" customWidth="1"/>
    <col min="8" max="16384" width="8.88671875" style="2"/>
  </cols>
  <sheetData>
    <row r="1" spans="1:17" ht="21" x14ac:dyDescent="0.3">
      <c r="A1" s="96" t="s">
        <v>1</v>
      </c>
      <c r="B1" s="96"/>
      <c r="C1" s="96"/>
      <c r="D1" s="96"/>
      <c r="E1" s="96"/>
      <c r="F1" s="96"/>
      <c r="G1" s="96"/>
      <c r="H1" s="81" t="s">
        <v>2</v>
      </c>
      <c r="I1" s="82"/>
      <c r="J1" s="82"/>
      <c r="K1" s="82"/>
      <c r="L1" s="82"/>
      <c r="M1" s="82"/>
      <c r="N1" s="82"/>
      <c r="O1" s="82"/>
      <c r="P1" s="82"/>
      <c r="Q1" s="83"/>
    </row>
    <row r="2" spans="1:17" ht="31.5" customHeight="1" x14ac:dyDescent="0.3">
      <c r="A2" s="65" t="s">
        <v>55</v>
      </c>
      <c r="B2" s="66"/>
      <c r="C2" s="66"/>
      <c r="D2" s="66"/>
      <c r="E2" s="66"/>
      <c r="F2" s="66"/>
      <c r="G2" s="66"/>
      <c r="H2" s="84" t="s">
        <v>46</v>
      </c>
      <c r="I2" s="85"/>
      <c r="J2" s="85"/>
      <c r="K2" s="85"/>
      <c r="L2" s="85"/>
      <c r="M2" s="85"/>
      <c r="N2" s="85"/>
      <c r="O2" s="85"/>
      <c r="P2" s="85"/>
      <c r="Q2" s="86"/>
    </row>
    <row r="3" spans="1:17" ht="11.25" customHeight="1" thickBot="1" x14ac:dyDescent="0.35">
      <c r="H3" s="84"/>
      <c r="I3" s="85"/>
      <c r="J3" s="85"/>
      <c r="K3" s="85"/>
      <c r="L3" s="85"/>
      <c r="M3" s="85"/>
      <c r="N3" s="85"/>
      <c r="O3" s="85"/>
      <c r="P3" s="85"/>
      <c r="Q3" s="86"/>
    </row>
    <row r="4" spans="1:17" ht="15.6" customHeight="1" x14ac:dyDescent="0.3">
      <c r="A4" s="15" t="s">
        <v>3</v>
      </c>
      <c r="B4" s="63"/>
      <c r="C4" s="63"/>
      <c r="D4" s="63"/>
      <c r="E4" s="63"/>
      <c r="F4" s="63"/>
      <c r="G4" s="64"/>
      <c r="H4" s="41"/>
      <c r="I4" s="42"/>
      <c r="J4" s="42"/>
      <c r="K4" s="42"/>
      <c r="L4" s="42"/>
      <c r="M4" s="42"/>
      <c r="N4" s="42"/>
      <c r="O4" s="42"/>
      <c r="P4" s="42"/>
      <c r="Q4" s="43"/>
    </row>
    <row r="5" spans="1:17" ht="15.6" customHeight="1" thickBot="1" x14ac:dyDescent="0.35">
      <c r="A5" s="16" t="s">
        <v>4</v>
      </c>
      <c r="B5" s="97"/>
      <c r="C5" s="97"/>
      <c r="D5" s="97"/>
      <c r="E5" s="97"/>
      <c r="F5" s="97"/>
      <c r="G5" s="98"/>
      <c r="H5" s="84" t="s">
        <v>47</v>
      </c>
      <c r="I5" s="85"/>
      <c r="J5" s="85"/>
      <c r="K5" s="85"/>
      <c r="L5" s="85"/>
      <c r="M5" s="85"/>
      <c r="N5" s="85"/>
      <c r="O5" s="85"/>
      <c r="P5" s="85"/>
      <c r="Q5" s="86"/>
    </row>
    <row r="6" spans="1:17" ht="15" customHeight="1" thickBot="1" x14ac:dyDescent="0.35">
      <c r="A6" s="17"/>
      <c r="B6" s="89"/>
      <c r="C6" s="89"/>
      <c r="D6" s="89"/>
      <c r="E6" s="89"/>
      <c r="F6" s="89"/>
      <c r="G6" s="89"/>
      <c r="H6" s="84"/>
      <c r="I6" s="85"/>
      <c r="J6" s="85"/>
      <c r="K6" s="85"/>
      <c r="L6" s="85"/>
      <c r="M6" s="85"/>
      <c r="N6" s="85"/>
      <c r="O6" s="85"/>
      <c r="P6" s="85"/>
      <c r="Q6" s="86"/>
    </row>
    <row r="7" spans="1:17" ht="15.6" customHeight="1" thickBot="1" x14ac:dyDescent="0.35">
      <c r="A7" s="19" t="s">
        <v>30</v>
      </c>
      <c r="B7" s="87" t="s">
        <v>52</v>
      </c>
      <c r="C7" s="87"/>
      <c r="D7" s="87"/>
      <c r="E7" s="87"/>
      <c r="F7" s="87"/>
      <c r="G7" s="88"/>
      <c r="H7" s="41"/>
      <c r="I7" s="38"/>
      <c r="J7" s="38"/>
      <c r="K7" s="38"/>
      <c r="L7" s="38"/>
      <c r="M7" s="38"/>
      <c r="N7" s="38"/>
      <c r="O7" s="38"/>
      <c r="P7" s="38"/>
      <c r="Q7" s="39"/>
    </row>
    <row r="8" spans="1:17" ht="11.25" customHeight="1" thickBot="1" x14ac:dyDescent="0.35">
      <c r="A8" s="17"/>
      <c r="B8" s="89"/>
      <c r="C8" s="89"/>
      <c r="D8" s="89"/>
      <c r="E8" s="89"/>
      <c r="F8" s="89"/>
      <c r="G8" s="89"/>
      <c r="H8" s="84" t="s">
        <v>48</v>
      </c>
      <c r="I8" s="85"/>
      <c r="J8" s="85"/>
      <c r="K8" s="85"/>
      <c r="L8" s="85"/>
      <c r="M8" s="85"/>
      <c r="N8" s="85"/>
      <c r="O8" s="85"/>
      <c r="P8" s="85"/>
      <c r="Q8" s="86"/>
    </row>
    <row r="9" spans="1:17" ht="18.75" customHeight="1" x14ac:dyDescent="0.3">
      <c r="A9" s="90" t="s">
        <v>25</v>
      </c>
      <c r="B9" s="11" t="s">
        <v>53</v>
      </c>
      <c r="C9" s="92"/>
      <c r="D9" s="92"/>
      <c r="E9" s="92"/>
      <c r="F9" s="92"/>
      <c r="G9" s="93"/>
      <c r="H9" s="84"/>
      <c r="I9" s="85"/>
      <c r="J9" s="85"/>
      <c r="K9" s="85"/>
      <c r="L9" s="85"/>
      <c r="M9" s="85"/>
      <c r="N9" s="85"/>
      <c r="O9" s="85"/>
      <c r="P9" s="85"/>
      <c r="Q9" s="86"/>
    </row>
    <row r="10" spans="1:17" ht="18.75" customHeight="1" thickBot="1" x14ac:dyDescent="0.35">
      <c r="A10" s="91"/>
      <c r="B10" s="12" t="s">
        <v>54</v>
      </c>
      <c r="C10" s="94"/>
      <c r="D10" s="94"/>
      <c r="E10" s="94"/>
      <c r="F10" s="94"/>
      <c r="G10" s="95"/>
      <c r="H10" s="40"/>
      <c r="I10" s="38"/>
      <c r="J10" s="38"/>
      <c r="K10" s="38"/>
      <c r="L10" s="38"/>
      <c r="M10" s="38"/>
      <c r="N10" s="38"/>
      <c r="O10" s="38"/>
      <c r="P10" s="38"/>
      <c r="Q10" s="39"/>
    </row>
    <row r="11" spans="1:17" ht="14.25" customHeight="1" thickBot="1" x14ac:dyDescent="0.35">
      <c r="A11" s="17"/>
      <c r="B11" s="20"/>
      <c r="C11" s="20"/>
      <c r="D11" s="18"/>
      <c r="E11" s="18"/>
      <c r="F11" s="18"/>
      <c r="G11" s="18"/>
      <c r="H11" s="84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5.6" customHeight="1" x14ac:dyDescent="0.3">
      <c r="A12" s="15" t="s">
        <v>0</v>
      </c>
      <c r="B12" s="99"/>
      <c r="C12" s="99"/>
      <c r="D12" s="99"/>
      <c r="E12" s="99"/>
      <c r="F12" s="99"/>
      <c r="G12" s="100"/>
      <c r="H12" s="37"/>
      <c r="I12" s="38"/>
      <c r="J12" s="38"/>
      <c r="K12" s="38"/>
      <c r="L12" s="38"/>
      <c r="M12" s="38"/>
      <c r="N12" s="38"/>
      <c r="O12" s="38"/>
      <c r="P12" s="38"/>
      <c r="Q12" s="39"/>
    </row>
    <row r="13" spans="1:17" ht="15.6" customHeight="1" thickBot="1" x14ac:dyDescent="0.35">
      <c r="A13" s="16" t="s">
        <v>33</v>
      </c>
      <c r="B13" s="97"/>
      <c r="C13" s="97"/>
      <c r="D13" s="97"/>
      <c r="E13" s="97"/>
      <c r="F13" s="97"/>
      <c r="G13" s="98"/>
      <c r="H13" s="84" t="s">
        <v>49</v>
      </c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11.25" customHeight="1" thickBot="1" x14ac:dyDescent="0.35">
      <c r="H14" s="37"/>
      <c r="I14" s="38"/>
      <c r="J14" s="38"/>
      <c r="K14" s="38"/>
      <c r="L14" s="38"/>
      <c r="M14" s="38"/>
      <c r="N14" s="38"/>
      <c r="O14" s="38"/>
      <c r="P14" s="38"/>
      <c r="Q14" s="39"/>
    </row>
    <row r="15" spans="1:17" s="4" customFormat="1" ht="32.25" customHeight="1" x14ac:dyDescent="0.3">
      <c r="A15" s="44" t="s">
        <v>18</v>
      </c>
      <c r="B15" s="45" t="s">
        <v>10</v>
      </c>
      <c r="C15" s="45" t="s">
        <v>11</v>
      </c>
      <c r="D15" s="45" t="s">
        <v>7</v>
      </c>
      <c r="E15" s="45" t="s">
        <v>8</v>
      </c>
      <c r="F15" s="45" t="s">
        <v>26</v>
      </c>
      <c r="G15" s="48" t="s">
        <v>9</v>
      </c>
      <c r="H15" s="84" t="s">
        <v>50</v>
      </c>
      <c r="I15" s="85"/>
      <c r="J15" s="85"/>
      <c r="K15" s="85"/>
      <c r="L15" s="85"/>
      <c r="M15" s="85"/>
      <c r="N15" s="85"/>
      <c r="O15" s="85"/>
      <c r="P15" s="85"/>
      <c r="Q15" s="86"/>
    </row>
    <row r="16" spans="1:17" s="6" customFormat="1" ht="15" customHeight="1" x14ac:dyDescent="0.25">
      <c r="A16" s="21" t="s">
        <v>37</v>
      </c>
      <c r="B16" s="22"/>
      <c r="C16" s="22" t="s">
        <v>12</v>
      </c>
      <c r="D16" s="10">
        <v>1</v>
      </c>
      <c r="E16" s="10">
        <v>1</v>
      </c>
      <c r="F16" s="23">
        <v>600000</v>
      </c>
      <c r="G16" s="24">
        <f>+F16*E16*D16</f>
        <v>600000</v>
      </c>
      <c r="H16" s="84" t="s">
        <v>51</v>
      </c>
      <c r="I16" s="85"/>
      <c r="J16" s="85"/>
      <c r="K16" s="85"/>
      <c r="L16" s="85"/>
      <c r="M16" s="85"/>
      <c r="N16" s="85"/>
      <c r="O16" s="85"/>
      <c r="P16" s="85"/>
      <c r="Q16" s="86"/>
    </row>
    <row r="17" spans="1:17" s="6" customFormat="1" ht="27" customHeight="1" thickBot="1" x14ac:dyDescent="0.3">
      <c r="A17" s="21" t="s">
        <v>38</v>
      </c>
      <c r="B17" s="22"/>
      <c r="C17" s="22" t="s">
        <v>41</v>
      </c>
      <c r="D17" s="10">
        <v>1</v>
      </c>
      <c r="E17" s="10">
        <v>1</v>
      </c>
      <c r="F17" s="23">
        <v>300000</v>
      </c>
      <c r="G17" s="24">
        <f t="shared" ref="G17:G18" si="0">+F17*E17*D17</f>
        <v>300000</v>
      </c>
      <c r="H17" s="101"/>
      <c r="I17" s="102"/>
      <c r="J17" s="102"/>
      <c r="K17" s="102"/>
      <c r="L17" s="102"/>
      <c r="M17" s="102"/>
      <c r="N17" s="102"/>
      <c r="O17" s="102"/>
      <c r="P17" s="102"/>
      <c r="Q17" s="103"/>
    </row>
    <row r="18" spans="1:17" s="6" customFormat="1" ht="13.2" x14ac:dyDescent="0.25">
      <c r="A18" s="21"/>
      <c r="B18" s="22"/>
      <c r="C18" s="22"/>
      <c r="D18" s="10"/>
      <c r="E18" s="10"/>
      <c r="F18" s="23"/>
      <c r="G18" s="24">
        <f t="shared" si="0"/>
        <v>0</v>
      </c>
    </row>
    <row r="19" spans="1:17" s="6" customFormat="1" ht="13.2" x14ac:dyDescent="0.25">
      <c r="A19" s="21"/>
      <c r="B19" s="22"/>
      <c r="C19" s="22"/>
      <c r="D19" s="10"/>
      <c r="E19" s="10"/>
      <c r="F19" s="23"/>
      <c r="G19" s="24">
        <f t="shared" ref="G19" si="1">+F19*E19*D19</f>
        <v>0</v>
      </c>
    </row>
    <row r="20" spans="1:17" s="5" customFormat="1" x14ac:dyDescent="0.3">
      <c r="A20" s="77" t="s">
        <v>13</v>
      </c>
      <c r="B20" s="78"/>
      <c r="C20" s="78"/>
      <c r="D20" s="78"/>
      <c r="E20" s="78"/>
      <c r="F20" s="78"/>
      <c r="G20" s="46">
        <f>SUM(G16:G19)</f>
        <v>900000</v>
      </c>
    </row>
    <row r="21" spans="1:17" s="5" customFormat="1" ht="16.2" thickBot="1" x14ac:dyDescent="0.35">
      <c r="A21" s="73" t="s">
        <v>22</v>
      </c>
      <c r="B21" s="74"/>
      <c r="C21" s="74"/>
      <c r="D21" s="74"/>
      <c r="E21" s="74"/>
      <c r="F21" s="74"/>
      <c r="G21" s="47">
        <f>+G20*0.13</f>
        <v>117000</v>
      </c>
    </row>
    <row r="22" spans="1:17" s="5" customFormat="1" ht="5.85" customHeight="1" thickBot="1" x14ac:dyDescent="0.35">
      <c r="A22" s="25"/>
      <c r="B22" s="26"/>
      <c r="C22" s="26"/>
      <c r="D22" s="27"/>
      <c r="E22" s="27"/>
      <c r="F22" s="27"/>
      <c r="G22" s="28"/>
    </row>
    <row r="23" spans="1:17" s="4" customFormat="1" ht="28.8" x14ac:dyDescent="0.3">
      <c r="A23" s="44" t="s">
        <v>6</v>
      </c>
      <c r="B23" s="75" t="s">
        <v>10</v>
      </c>
      <c r="C23" s="75"/>
      <c r="D23" s="75"/>
      <c r="E23" s="45" t="s">
        <v>14</v>
      </c>
      <c r="F23" s="45" t="s">
        <v>15</v>
      </c>
      <c r="G23" s="48" t="s">
        <v>16</v>
      </c>
    </row>
    <row r="24" spans="1:17" s="6" customFormat="1" ht="52.8" x14ac:dyDescent="0.25">
      <c r="A24" s="21" t="s">
        <v>43</v>
      </c>
      <c r="B24" s="72"/>
      <c r="C24" s="72"/>
      <c r="D24" s="72"/>
      <c r="E24" s="23">
        <v>600000</v>
      </c>
      <c r="F24" s="29">
        <f t="shared" ref="F24:F27" si="2">+E24*0.27</f>
        <v>162000</v>
      </c>
      <c r="G24" s="24">
        <f t="shared" ref="G24:G27" si="3">+E24+F24</f>
        <v>762000</v>
      </c>
    </row>
    <row r="25" spans="1:17" s="6" customFormat="1" ht="13.2" x14ac:dyDescent="0.25">
      <c r="A25" s="21"/>
      <c r="B25" s="72"/>
      <c r="C25" s="72"/>
      <c r="D25" s="72"/>
      <c r="E25" s="23"/>
      <c r="F25" s="29">
        <f t="shared" si="2"/>
        <v>0</v>
      </c>
      <c r="G25" s="24">
        <f t="shared" si="3"/>
        <v>0</v>
      </c>
    </row>
    <row r="26" spans="1:17" s="6" customFormat="1" ht="13.2" x14ac:dyDescent="0.25">
      <c r="A26" s="21"/>
      <c r="B26" s="71"/>
      <c r="C26" s="71"/>
      <c r="D26" s="71"/>
      <c r="E26" s="23"/>
      <c r="F26" s="29">
        <f t="shared" si="2"/>
        <v>0</v>
      </c>
      <c r="G26" s="24">
        <f t="shared" si="3"/>
        <v>0</v>
      </c>
    </row>
    <row r="27" spans="1:17" s="6" customFormat="1" ht="13.2" x14ac:dyDescent="0.25">
      <c r="A27" s="21"/>
      <c r="B27" s="71"/>
      <c r="C27" s="71"/>
      <c r="D27" s="71"/>
      <c r="E27" s="23"/>
      <c r="F27" s="29">
        <f t="shared" si="2"/>
        <v>0</v>
      </c>
      <c r="G27" s="24">
        <f t="shared" si="3"/>
        <v>0</v>
      </c>
    </row>
    <row r="28" spans="1:17" ht="16.2" thickBot="1" x14ac:dyDescent="0.35">
      <c r="A28" s="73" t="s">
        <v>23</v>
      </c>
      <c r="B28" s="74"/>
      <c r="C28" s="74"/>
      <c r="D28" s="74"/>
      <c r="E28" s="49">
        <f>SUM(E24:E27)</f>
        <v>600000</v>
      </c>
      <c r="F28" s="49">
        <f>SUM(F24:F27)</f>
        <v>162000</v>
      </c>
      <c r="G28" s="47">
        <f>SUM(G24:G27)</f>
        <v>762000</v>
      </c>
    </row>
    <row r="29" spans="1:17" ht="5.85" customHeight="1" thickBot="1" x14ac:dyDescent="0.35">
      <c r="A29" s="25"/>
      <c r="B29" s="26"/>
      <c r="C29" s="26"/>
      <c r="D29" s="27"/>
      <c r="E29" s="27"/>
      <c r="F29" s="27"/>
      <c r="G29" s="28"/>
    </row>
    <row r="30" spans="1:17" ht="28.8" x14ac:dyDescent="0.3">
      <c r="A30" s="50" t="s">
        <v>6</v>
      </c>
      <c r="B30" s="76" t="s">
        <v>10</v>
      </c>
      <c r="C30" s="76"/>
      <c r="D30" s="76"/>
      <c r="E30" s="51" t="s">
        <v>14</v>
      </c>
      <c r="F30" s="45" t="s">
        <v>15</v>
      </c>
      <c r="G30" s="48" t="s">
        <v>16</v>
      </c>
    </row>
    <row r="31" spans="1:17" s="6" customFormat="1" ht="26.4" x14ac:dyDescent="0.25">
      <c r="A31" s="21" t="s">
        <v>45</v>
      </c>
      <c r="B31" s="72"/>
      <c r="C31" s="72"/>
      <c r="D31" s="72"/>
      <c r="E31" s="23">
        <v>500000</v>
      </c>
      <c r="F31" s="29">
        <f t="shared" ref="F31:F32" si="4">+E31*0.27</f>
        <v>135000</v>
      </c>
      <c r="G31" s="24">
        <f t="shared" ref="G31:G32" si="5">+E31+F31</f>
        <v>635000</v>
      </c>
    </row>
    <row r="32" spans="1:17" s="6" customFormat="1" ht="52.8" x14ac:dyDescent="0.25">
      <c r="A32" s="21" t="s">
        <v>44</v>
      </c>
      <c r="B32" s="72"/>
      <c r="C32" s="72"/>
      <c r="D32" s="72"/>
      <c r="E32" s="23">
        <v>450000</v>
      </c>
      <c r="F32" s="29">
        <f t="shared" si="4"/>
        <v>121500.00000000001</v>
      </c>
      <c r="G32" s="24">
        <f t="shared" si="5"/>
        <v>571500</v>
      </c>
    </row>
    <row r="33" spans="1:7" s="6" customFormat="1" ht="13.8" thickBot="1" x14ac:dyDescent="0.3">
      <c r="A33" s="55"/>
      <c r="B33" s="62"/>
      <c r="C33" s="62"/>
      <c r="D33" s="62"/>
      <c r="E33" s="56"/>
      <c r="F33" s="57">
        <f t="shared" ref="F33" si="6">+E33*0.27</f>
        <v>0</v>
      </c>
      <c r="G33" s="58">
        <f t="shared" ref="G33" si="7">+E33+F33</f>
        <v>0</v>
      </c>
    </row>
    <row r="34" spans="1:7" ht="16.2" thickBot="1" x14ac:dyDescent="0.35">
      <c r="A34" s="67" t="s">
        <v>24</v>
      </c>
      <c r="B34" s="68"/>
      <c r="C34" s="68"/>
      <c r="D34" s="68"/>
      <c r="E34" s="59">
        <f>SUM(E31:E33)</f>
        <v>950000</v>
      </c>
      <c r="F34" s="59">
        <f>SUM(F31:F33)</f>
        <v>256500</v>
      </c>
      <c r="G34" s="60">
        <f>SUM(G31:G33)</f>
        <v>1206500</v>
      </c>
    </row>
    <row r="35" spans="1:7" s="5" customFormat="1" ht="16.2" thickBot="1" x14ac:dyDescent="0.35">
      <c r="A35" s="69" t="s">
        <v>19</v>
      </c>
      <c r="B35" s="70"/>
      <c r="C35" s="70"/>
      <c r="D35" s="70"/>
      <c r="E35" s="70"/>
      <c r="F35" s="70"/>
      <c r="G35" s="30">
        <f>+G20+G21+G28+G34</f>
        <v>2985500</v>
      </c>
    </row>
    <row r="36" spans="1:7" ht="9.75" customHeight="1" x14ac:dyDescent="0.3"/>
    <row r="37" spans="1:7" s="1" customFormat="1" ht="15.75" customHeight="1" x14ac:dyDescent="0.3">
      <c r="A37" s="79" t="s">
        <v>56</v>
      </c>
      <c r="B37" s="79"/>
      <c r="C37" s="79"/>
      <c r="D37" s="79"/>
      <c r="E37" s="79"/>
      <c r="F37" s="79"/>
      <c r="G37" s="79"/>
    </row>
    <row r="38" spans="1:7" s="1" customFormat="1" x14ac:dyDescent="0.3">
      <c r="A38" s="13"/>
      <c r="B38" s="13"/>
      <c r="C38" s="13"/>
      <c r="D38" s="14"/>
      <c r="E38" s="14"/>
      <c r="F38" s="14"/>
      <c r="G38" s="31"/>
    </row>
    <row r="39" spans="1:7" x14ac:dyDescent="0.3">
      <c r="C39" s="61"/>
      <c r="D39" s="61"/>
      <c r="F39" s="61"/>
      <c r="G39" s="61"/>
    </row>
    <row r="40" spans="1:7" x14ac:dyDescent="0.3">
      <c r="A40" s="32" t="s">
        <v>29</v>
      </c>
      <c r="B40" s="2"/>
      <c r="C40" s="52" t="s">
        <v>29</v>
      </c>
      <c r="D40" s="53"/>
      <c r="E40" s="52" t="s">
        <v>29</v>
      </c>
      <c r="F40" s="52"/>
      <c r="G40" s="52" t="s">
        <v>29</v>
      </c>
    </row>
    <row r="41" spans="1:7" s="7" customFormat="1" ht="42.75" customHeight="1" x14ac:dyDescent="0.3">
      <c r="A41" s="8" t="s">
        <v>5</v>
      </c>
      <c r="C41" s="8" t="s">
        <v>34</v>
      </c>
      <c r="D41" s="54"/>
      <c r="E41" s="80" t="s">
        <v>35</v>
      </c>
      <c r="F41" s="80"/>
      <c r="G41" s="80"/>
    </row>
    <row r="42" spans="1:7" s="7" customFormat="1" ht="19.5" customHeight="1" x14ac:dyDescent="0.3">
      <c r="A42" s="8"/>
      <c r="B42" s="8"/>
      <c r="C42" s="8"/>
      <c r="D42" s="8"/>
      <c r="E42" s="8"/>
      <c r="F42" s="8"/>
      <c r="G42" s="8"/>
    </row>
    <row r="43" spans="1:7" x14ac:dyDescent="0.3">
      <c r="A43" s="33"/>
      <c r="B43" s="33"/>
      <c r="C43" s="33"/>
      <c r="D43" s="34"/>
      <c r="E43" s="34"/>
      <c r="F43" s="34"/>
      <c r="G43" s="34"/>
    </row>
    <row r="44" spans="1:7" x14ac:dyDescent="0.3">
      <c r="A44" s="33"/>
      <c r="B44" s="33"/>
      <c r="C44" s="33"/>
      <c r="D44" s="34"/>
      <c r="E44" s="34"/>
    </row>
    <row r="45" spans="1:7" ht="24" customHeight="1" x14ac:dyDescent="0.3">
      <c r="A45" s="33"/>
      <c r="B45" s="33"/>
      <c r="C45" s="33"/>
      <c r="D45" s="34"/>
      <c r="E45" s="34"/>
    </row>
    <row r="46" spans="1:7" x14ac:dyDescent="0.3">
      <c r="A46" s="33"/>
      <c r="B46" s="33"/>
      <c r="C46" s="33"/>
      <c r="D46" s="34"/>
      <c r="E46" s="34"/>
      <c r="F46" s="34"/>
      <c r="G46" s="34"/>
    </row>
    <row r="47" spans="1:7" ht="50.4" customHeight="1" x14ac:dyDescent="0.3">
      <c r="A47" s="33"/>
      <c r="B47" s="33"/>
      <c r="C47" s="33"/>
      <c r="D47" s="34"/>
      <c r="E47" s="34"/>
      <c r="F47" s="34"/>
      <c r="G47" s="34"/>
    </row>
    <row r="49" ht="33" customHeight="1" x14ac:dyDescent="0.3"/>
    <row r="51" ht="33" customHeight="1" x14ac:dyDescent="0.3"/>
    <row r="59" ht="31.2" customHeight="1" x14ac:dyDescent="0.3"/>
  </sheetData>
  <mergeCells count="38">
    <mergeCell ref="H16:Q17"/>
    <mergeCell ref="B5:G5"/>
    <mergeCell ref="H15:Q15"/>
    <mergeCell ref="H2:Q3"/>
    <mergeCell ref="H5:Q6"/>
    <mergeCell ref="H8:Q9"/>
    <mergeCell ref="A21:F21"/>
    <mergeCell ref="A37:G37"/>
    <mergeCell ref="E41:G41"/>
    <mergeCell ref="H1:Q1"/>
    <mergeCell ref="H11:Q11"/>
    <mergeCell ref="H13:Q13"/>
    <mergeCell ref="B7:G7"/>
    <mergeCell ref="B6:G6"/>
    <mergeCell ref="B8:G8"/>
    <mergeCell ref="A9:A10"/>
    <mergeCell ref="C9:G9"/>
    <mergeCell ref="C10:G10"/>
    <mergeCell ref="A1:G1"/>
    <mergeCell ref="C39:D39"/>
    <mergeCell ref="B13:G13"/>
    <mergeCell ref="B12:G12"/>
    <mergeCell ref="F39:G39"/>
    <mergeCell ref="B33:D33"/>
    <mergeCell ref="B4:G4"/>
    <mergeCell ref="A2:G2"/>
    <mergeCell ref="A34:D34"/>
    <mergeCell ref="A35:F35"/>
    <mergeCell ref="B27:D27"/>
    <mergeCell ref="B26:D26"/>
    <mergeCell ref="B25:D25"/>
    <mergeCell ref="B24:D24"/>
    <mergeCell ref="A28:D28"/>
    <mergeCell ref="B23:D23"/>
    <mergeCell ref="B30:D30"/>
    <mergeCell ref="B31:D31"/>
    <mergeCell ref="B32:D32"/>
    <mergeCell ref="A20:F20"/>
  </mergeCells>
  <dataValidations count="1">
    <dataValidation type="list" allowBlank="1" showInputMessage="1" showErrorMessage="1" sqref="B11:G11" xr:uid="{00000000-0002-0000-0000-000000000000}">
      <formula1>$A$12:$A$13</formula1>
    </dataValidation>
  </dataValidations>
  <printOptions horizontalCentered="1"/>
  <pageMargins left="0.31496062992125984" right="0.31496062992125984" top="0.15748031496062992" bottom="0.19685039370078741" header="0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Értékkészlet!$B$2:$B$5</xm:f>
          </x14:formula1>
          <xm:sqref>A16:A19</xm:sqref>
        </x14:dataValidation>
        <x14:dataValidation type="list" allowBlank="1" showInputMessage="1" showErrorMessage="1" xr:uid="{00000000-0002-0000-0000-000002000000}">
          <x14:formula1>
            <xm:f>Értékkészlet!$C$2:$C$5</xm:f>
          </x14:formula1>
          <xm:sqref>C16:C19</xm:sqref>
        </x14:dataValidation>
        <x14:dataValidation type="list" allowBlank="1" showInputMessage="1" showErrorMessage="1" xr:uid="{00000000-0002-0000-0000-000005000000}">
          <x14:formula1>
            <xm:f>Értékkészlet!$A$3:$A$4</xm:f>
          </x14:formula1>
          <xm:sqref>B8:G8</xm:sqref>
        </x14:dataValidation>
        <x14:dataValidation type="list" allowBlank="1" showInputMessage="1" showErrorMessage="1" xr:uid="{00000000-0002-0000-0000-000006000000}">
          <x14:formula1>
            <xm:f>Értékkészlet!$A$2:$A$4</xm:f>
          </x14:formula1>
          <xm:sqref>B7:G7</xm:sqref>
        </x14:dataValidation>
        <x14:dataValidation type="list" allowBlank="1" showInputMessage="1" showErrorMessage="1" xr:uid="{00000000-0002-0000-0000-000004000000}">
          <x14:formula1>
            <xm:f>Értékkészlet!$D$2:$D$6</xm:f>
          </x14:formula1>
          <xm:sqref>A24:A27</xm:sqref>
        </x14:dataValidation>
        <x14:dataValidation type="list" allowBlank="1" showInputMessage="1" showErrorMessage="1" xr:uid="{00000000-0002-0000-0000-000003000000}">
          <x14:formula1>
            <xm:f>Értékkészlet!$E$2:$E$4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E7" sqref="E6:E7"/>
    </sheetView>
  </sheetViews>
  <sheetFormatPr defaultRowHeight="14.4" x14ac:dyDescent="0.3"/>
  <cols>
    <col min="1" max="1" width="15.6640625" customWidth="1"/>
    <col min="2" max="2" width="23.109375" style="36" bestFit="1" customWidth="1"/>
    <col min="3" max="3" width="25.6640625" style="36" customWidth="1"/>
    <col min="4" max="4" width="45.44140625" style="36" bestFit="1" customWidth="1"/>
    <col min="5" max="5" width="48" style="36" customWidth="1"/>
  </cols>
  <sheetData>
    <row r="1" spans="1:5" s="3" customFormat="1" ht="28.8" x14ac:dyDescent="0.3">
      <c r="A1" s="35" t="s">
        <v>36</v>
      </c>
      <c r="B1" s="35" t="s">
        <v>17</v>
      </c>
      <c r="C1" s="35" t="s">
        <v>11</v>
      </c>
      <c r="D1" s="35" t="s">
        <v>20</v>
      </c>
      <c r="E1" s="35" t="s">
        <v>21</v>
      </c>
    </row>
    <row r="2" spans="1:5" ht="28.8" x14ac:dyDescent="0.3">
      <c r="A2" s="9" t="s">
        <v>52</v>
      </c>
      <c r="B2" s="36" t="s">
        <v>37</v>
      </c>
      <c r="C2" s="36" t="s">
        <v>41</v>
      </c>
      <c r="D2" s="36" t="s">
        <v>27</v>
      </c>
      <c r="E2" s="36" t="s">
        <v>45</v>
      </c>
    </row>
    <row r="3" spans="1:5" x14ac:dyDescent="0.3">
      <c r="A3" s="36" t="s">
        <v>31</v>
      </c>
      <c r="B3" s="36" t="s">
        <v>38</v>
      </c>
      <c r="C3" s="36" t="s">
        <v>12</v>
      </c>
      <c r="D3" s="36" t="s">
        <v>40</v>
      </c>
      <c r="E3" s="36" t="s">
        <v>28</v>
      </c>
    </row>
    <row r="4" spans="1:5" ht="28.8" x14ac:dyDescent="0.3">
      <c r="A4" s="36" t="s">
        <v>32</v>
      </c>
      <c r="C4" s="36" t="s">
        <v>58</v>
      </c>
      <c r="D4" s="36" t="s">
        <v>42</v>
      </c>
      <c r="E4" s="36" t="s">
        <v>44</v>
      </c>
    </row>
    <row r="5" spans="1:5" ht="28.8" x14ac:dyDescent="0.3">
      <c r="D5" s="36" t="s">
        <v>44</v>
      </c>
    </row>
    <row r="6" spans="1:5" x14ac:dyDescent="0.3">
      <c r="D6" s="36" t="s">
        <v>57</v>
      </c>
    </row>
    <row r="7" spans="1:5" x14ac:dyDescent="0.3">
      <c r="D7" s="3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Ktgvetés</vt:lpstr>
      <vt:lpstr>Értékkészlet</vt:lpstr>
      <vt:lpstr>Dologi_kiadások</vt:lpstr>
      <vt:lpstr>Felhalmozási_kiadások</vt:lpstr>
      <vt:lpstr>Kifizetés_jogcíme</vt:lpstr>
      <vt:lpstr>Ktgvetés!Nyomtatási_terület</vt:lpstr>
      <vt:lpstr>Státusz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Hegedűs Eszter</dc:creator>
  <cp:lastModifiedBy>Nagy Györgyi</cp:lastModifiedBy>
  <cp:lastPrinted>2022-09-09T12:45:53Z</cp:lastPrinted>
  <dcterms:created xsi:type="dcterms:W3CDTF">2018-11-07T08:52:02Z</dcterms:created>
  <dcterms:modified xsi:type="dcterms:W3CDTF">2023-01-19T08:45:35Z</dcterms:modified>
</cp:coreProperties>
</file>