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dekani\kovkat\hivatalvez\K U R R I K U L U M\KURRIKULUMOK-IDŐRENDBEN\2025\2025 március - Szakdolgozat készítés, nyári gyakorlatok\"/>
    </mc:Choice>
  </mc:AlternateContent>
  <bookViews>
    <workbookView xWindow="-120" yWindow="-120" windowWidth="29040" windowHeight="15840"/>
  </bookViews>
  <sheets>
    <sheet name="24_25_MAN-I.-II.-III.  " sheetId="11" r:id="rId1"/>
  </sheets>
  <definedNames>
    <definedName name="_xlnm.Print_Titles" localSheetId="0">'24_25_MAN-I.-II.-III.  '!$2:$2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3" i="11" l="1"/>
  <c r="D90" i="11"/>
  <c r="AF164" i="11" l="1"/>
  <c r="AJ161" i="11"/>
  <c r="AI161" i="11"/>
  <c r="AH161" i="11"/>
  <c r="AJ160" i="11"/>
  <c r="AI160" i="11"/>
  <c r="AH160" i="11"/>
  <c r="AJ159" i="11"/>
  <c r="AI159" i="11"/>
  <c r="AH159" i="11"/>
  <c r="AJ157" i="11"/>
  <c r="AI157" i="11"/>
  <c r="AH157" i="11"/>
  <c r="AJ156" i="11"/>
  <c r="AI156" i="11"/>
  <c r="AH156" i="11"/>
  <c r="AJ155" i="11"/>
  <c r="AI155" i="11"/>
  <c r="AH155" i="11"/>
  <c r="AJ154" i="11"/>
  <c r="AI154" i="11"/>
  <c r="AH154" i="11"/>
  <c r="AJ152" i="11"/>
  <c r="AI152" i="11"/>
  <c r="AH152" i="11"/>
  <c r="AJ151" i="11"/>
  <c r="AI151" i="11"/>
  <c r="AH151" i="11"/>
  <c r="AF149" i="11"/>
  <c r="AG147" i="11"/>
  <c r="AJ146" i="11"/>
  <c r="AI146" i="11"/>
  <c r="AH146" i="11"/>
  <c r="AI145" i="11"/>
  <c r="AG145" i="11" s="1"/>
  <c r="AJ144" i="11"/>
  <c r="AI144" i="11"/>
  <c r="AH144" i="11"/>
  <c r="AJ143" i="11"/>
  <c r="AI143" i="11"/>
  <c r="AH143" i="11"/>
  <c r="AJ141" i="11"/>
  <c r="AI141" i="11"/>
  <c r="AH141" i="11"/>
  <c r="AJ140" i="11"/>
  <c r="AI140" i="11"/>
  <c r="AH140" i="11"/>
  <c r="AJ139" i="11"/>
  <c r="AI139" i="11"/>
  <c r="AH139" i="11"/>
  <c r="AJ138" i="11"/>
  <c r="AI138" i="11"/>
  <c r="AH138" i="11"/>
  <c r="AJ137" i="11"/>
  <c r="AI137" i="11"/>
  <c r="AH137" i="11"/>
  <c r="AJ136" i="11"/>
  <c r="AI136" i="11"/>
  <c r="AH136" i="11"/>
  <c r="AJ135" i="11"/>
  <c r="AI135" i="11"/>
  <c r="AH135" i="11"/>
  <c r="AJ128" i="11"/>
  <c r="AI128" i="11"/>
  <c r="AH128" i="11"/>
  <c r="AJ126" i="11"/>
  <c r="AI126" i="11"/>
  <c r="AH126" i="11"/>
  <c r="AJ125" i="11"/>
  <c r="AI125" i="11"/>
  <c r="AH125" i="11"/>
  <c r="AJ124" i="11"/>
  <c r="AI124" i="11"/>
  <c r="AH124" i="11"/>
  <c r="AJ123" i="11"/>
  <c r="AI123" i="11"/>
  <c r="AH123" i="11"/>
  <c r="AJ122" i="11"/>
  <c r="AI122" i="11"/>
  <c r="AH122" i="11"/>
  <c r="AJ121" i="11"/>
  <c r="AI121" i="11"/>
  <c r="AH121" i="11"/>
  <c r="AJ120" i="11"/>
  <c r="AJ119" i="11"/>
  <c r="AI119" i="11"/>
  <c r="AJ118" i="11"/>
  <c r="AI118" i="11"/>
  <c r="AH118" i="11"/>
  <c r="AJ117" i="11"/>
  <c r="AI117" i="11"/>
  <c r="AH117" i="11"/>
  <c r="AJ116" i="11"/>
  <c r="AI116" i="11"/>
  <c r="AH116" i="11"/>
  <c r="AJ115" i="11"/>
  <c r="AI115" i="11"/>
  <c r="AH115" i="11"/>
  <c r="AJ114" i="11"/>
  <c r="AI114" i="11"/>
  <c r="AH114" i="11"/>
  <c r="AJ113" i="11"/>
  <c r="AG113" i="11" s="1"/>
  <c r="AF111" i="11"/>
  <c r="AJ107" i="11"/>
  <c r="AI107" i="11"/>
  <c r="AH107" i="11"/>
  <c r="AJ106" i="11"/>
  <c r="AI106" i="11"/>
  <c r="AH106" i="11"/>
  <c r="AI103" i="11"/>
  <c r="AJ102" i="11"/>
  <c r="AI102" i="11"/>
  <c r="AH102" i="11"/>
  <c r="AJ101" i="11"/>
  <c r="AI101" i="11"/>
  <c r="AH101" i="11"/>
  <c r="AJ98" i="11"/>
  <c r="AI98" i="11"/>
  <c r="AG98" i="11" s="1"/>
  <c r="AJ97" i="11"/>
  <c r="AI97" i="11"/>
  <c r="AH97" i="11"/>
  <c r="AJ96" i="11"/>
  <c r="AI96" i="11"/>
  <c r="AH96" i="11"/>
  <c r="AJ95" i="11"/>
  <c r="AI95" i="11"/>
  <c r="AH95" i="11"/>
  <c r="AJ94" i="11"/>
  <c r="AI94" i="11"/>
  <c r="AH94" i="11"/>
  <c r="AF90" i="11"/>
  <c r="AJ88" i="11"/>
  <c r="AI88" i="11"/>
  <c r="AH88" i="11"/>
  <c r="AJ87" i="11"/>
  <c r="AI87" i="11"/>
  <c r="AH87" i="11"/>
  <c r="AJ86" i="11"/>
  <c r="AI86" i="11"/>
  <c r="AH86" i="11"/>
  <c r="AJ85" i="11"/>
  <c r="AI85" i="11"/>
  <c r="AH85" i="11"/>
  <c r="AJ84" i="11"/>
  <c r="AI84" i="11"/>
  <c r="AH84" i="11"/>
  <c r="AJ83" i="11"/>
  <c r="AI83" i="11"/>
  <c r="AH83" i="11"/>
  <c r="AJ82" i="11"/>
  <c r="AI82" i="11"/>
  <c r="AH82" i="11"/>
  <c r="AJ81" i="11"/>
  <c r="AI81" i="11"/>
  <c r="AH81" i="11"/>
  <c r="AJ80" i="11"/>
  <c r="AI80" i="11"/>
  <c r="AJ79" i="11"/>
  <c r="AI79" i="11"/>
  <c r="AH79" i="11"/>
  <c r="AJ77" i="11"/>
  <c r="AI77" i="11"/>
  <c r="AH77" i="11"/>
  <c r="AJ76" i="11"/>
  <c r="AI76" i="11"/>
  <c r="AH76" i="11"/>
  <c r="AF73" i="11"/>
  <c r="AJ71" i="11"/>
  <c r="AI71" i="11"/>
  <c r="AH71" i="11"/>
  <c r="AJ70" i="11"/>
  <c r="AI70" i="11"/>
  <c r="AH70" i="11"/>
  <c r="AJ69" i="11"/>
  <c r="AI69" i="11"/>
  <c r="AH69" i="11"/>
  <c r="AG67" i="11"/>
  <c r="AJ66" i="11"/>
  <c r="AI66" i="11"/>
  <c r="AH66" i="11"/>
  <c r="AJ63" i="11"/>
  <c r="AI63" i="11"/>
  <c r="AH63" i="11"/>
  <c r="AJ62" i="11"/>
  <c r="AI62" i="11"/>
  <c r="AH62" i="11"/>
  <c r="AJ61" i="11"/>
  <c r="AI61" i="11"/>
  <c r="AH61" i="11"/>
  <c r="AJ60" i="11"/>
  <c r="AI60" i="11"/>
  <c r="AJ59" i="11"/>
  <c r="AI59" i="11"/>
  <c r="AH59" i="11"/>
  <c r="AF56" i="11"/>
  <c r="AJ55" i="11"/>
  <c r="AI55" i="11"/>
  <c r="AH55" i="11"/>
  <c r="AJ54" i="11"/>
  <c r="AI54" i="11"/>
  <c r="AH54" i="11"/>
  <c r="AJ53" i="11"/>
  <c r="AI53" i="11"/>
  <c r="AH53" i="11"/>
  <c r="AI52" i="11"/>
  <c r="AH52" i="11"/>
  <c r="AJ51" i="11"/>
  <c r="AI51" i="11"/>
  <c r="AH51" i="11"/>
  <c r="AJ50" i="11"/>
  <c r="AI50" i="11"/>
  <c r="AH50" i="11"/>
  <c r="AJ49" i="11"/>
  <c r="AI49" i="11"/>
  <c r="AH49" i="11"/>
  <c r="AJ48" i="11"/>
  <c r="AI48" i="11"/>
  <c r="AH48" i="11"/>
  <c r="AF46" i="11"/>
  <c r="AJ45" i="11"/>
  <c r="AI45" i="11"/>
  <c r="AH45" i="11"/>
  <c r="AJ44" i="11"/>
  <c r="AI44" i="11"/>
  <c r="AH44" i="11"/>
  <c r="AJ43" i="11"/>
  <c r="AI43" i="11"/>
  <c r="AH43" i="11"/>
  <c r="AJ42" i="11"/>
  <c r="AI42" i="11"/>
  <c r="AH42" i="11"/>
  <c r="AJ41" i="11"/>
  <c r="AI41" i="11"/>
  <c r="AH41" i="11"/>
  <c r="AJ40" i="11"/>
  <c r="AI40" i="11"/>
  <c r="AH40" i="11"/>
  <c r="AJ39" i="11"/>
  <c r="AI39" i="11"/>
  <c r="AH39" i="11"/>
  <c r="AJ38" i="11"/>
  <c r="AI38" i="11"/>
  <c r="AH38" i="11"/>
  <c r="AJ37" i="11"/>
  <c r="AI37" i="11"/>
  <c r="AH37" i="11"/>
  <c r="AF35" i="11"/>
  <c r="AJ32" i="11"/>
  <c r="AI32" i="11"/>
  <c r="AH32" i="11"/>
  <c r="AJ30" i="11"/>
  <c r="AI30" i="11"/>
  <c r="AH30" i="11"/>
  <c r="AJ29" i="11"/>
  <c r="AI29" i="11"/>
  <c r="AH29" i="11"/>
  <c r="AJ28" i="11"/>
  <c r="AI28" i="11"/>
  <c r="AH28" i="11"/>
  <c r="AJ27" i="11"/>
  <c r="AI27" i="11"/>
  <c r="AH27" i="11"/>
  <c r="AJ26" i="11"/>
  <c r="AI26" i="11"/>
  <c r="AH26" i="11"/>
  <c r="AJ25" i="11"/>
  <c r="AI25" i="11"/>
  <c r="AH25" i="11"/>
  <c r="AJ24" i="11"/>
  <c r="AI24" i="11"/>
  <c r="AH24" i="11"/>
  <c r="AJ22" i="11"/>
  <c r="AI22" i="11"/>
  <c r="AH22" i="11"/>
  <c r="AJ21" i="11"/>
  <c r="AI21" i="11"/>
  <c r="AH21" i="11"/>
  <c r="AJ20" i="11"/>
  <c r="AI20" i="11"/>
  <c r="AH20" i="11"/>
  <c r="AJ19" i="11"/>
  <c r="AI19" i="11"/>
  <c r="AH19" i="11"/>
  <c r="AF17" i="11"/>
  <c r="AJ15" i="11"/>
  <c r="AI15" i="11"/>
  <c r="AH15" i="11"/>
  <c r="AJ13" i="11"/>
  <c r="AI13" i="11"/>
  <c r="AH13" i="11"/>
  <c r="AJ12" i="11"/>
  <c r="AI12" i="11"/>
  <c r="AH12" i="11"/>
  <c r="AJ11" i="11"/>
  <c r="AI11" i="11"/>
  <c r="AH11" i="11"/>
  <c r="AJ10" i="11"/>
  <c r="AI10" i="11"/>
  <c r="AH10" i="11"/>
  <c r="AJ9" i="11"/>
  <c r="AI9" i="11"/>
  <c r="AH9" i="11"/>
  <c r="AJ8" i="11"/>
  <c r="AI8" i="11"/>
  <c r="AH8" i="11"/>
  <c r="AJ6" i="11"/>
  <c r="AI6" i="11"/>
  <c r="AH6" i="11"/>
  <c r="AJ5" i="11"/>
  <c r="AI5" i="11"/>
  <c r="AH5" i="11"/>
  <c r="AG161" i="11" l="1"/>
  <c r="AG119" i="11"/>
  <c r="AG151" i="11"/>
  <c r="AG156" i="11"/>
  <c r="AG115" i="11"/>
  <c r="AG124" i="11"/>
  <c r="AG155" i="11"/>
  <c r="AG160" i="11"/>
  <c r="AG80" i="11"/>
  <c r="AG83" i="11"/>
  <c r="AG87" i="11"/>
  <c r="AG154" i="11"/>
  <c r="AG137" i="11"/>
  <c r="AG141" i="11"/>
  <c r="AG37" i="11"/>
  <c r="AG41" i="11"/>
  <c r="AG45" i="11"/>
  <c r="AG48" i="11"/>
  <c r="AG53" i="11"/>
  <c r="AG69" i="11"/>
  <c r="AG135" i="11"/>
  <c r="AG139" i="11"/>
  <c r="AG144" i="11"/>
  <c r="AG152" i="11"/>
  <c r="AG6" i="11"/>
  <c r="AG11" i="11"/>
  <c r="AG19" i="11"/>
  <c r="AG24" i="11"/>
  <c r="AG28" i="11"/>
  <c r="AG40" i="11"/>
  <c r="AG44" i="11"/>
  <c r="AG60" i="11"/>
  <c r="AG82" i="11"/>
  <c r="AG86" i="11"/>
  <c r="AG102" i="11"/>
  <c r="AG136" i="11"/>
  <c r="AG140" i="11"/>
  <c r="AG22" i="11"/>
  <c r="AG27" i="11"/>
  <c r="AG32" i="11"/>
  <c r="AG39" i="11"/>
  <c r="AG43" i="11"/>
  <c r="AG59" i="11"/>
  <c r="AG62" i="11"/>
  <c r="AG71" i="11"/>
  <c r="AG79" i="11"/>
  <c r="AG81" i="11"/>
  <c r="AG85" i="11"/>
  <c r="AG97" i="11"/>
  <c r="AG101" i="11"/>
  <c r="AF165" i="11"/>
  <c r="AG159" i="11"/>
  <c r="AG38" i="11"/>
  <c r="AG42" i="11"/>
  <c r="AG70" i="11"/>
  <c r="AG77" i="11"/>
  <c r="AG84" i="11"/>
  <c r="AG88" i="11"/>
  <c r="AG96" i="11"/>
  <c r="AG138" i="11"/>
  <c r="AG143" i="11"/>
  <c r="AG146" i="11"/>
  <c r="AG9" i="11"/>
  <c r="AG13" i="11"/>
  <c r="AG21" i="11"/>
  <c r="AG26" i="11"/>
  <c r="AG30" i="11"/>
  <c r="AG50" i="11"/>
  <c r="AG55" i="11"/>
  <c r="AG66" i="11"/>
  <c r="AG94" i="11"/>
  <c r="AG106" i="11"/>
  <c r="AG117" i="11"/>
  <c r="AG122" i="11"/>
  <c r="AG126" i="11"/>
  <c r="AG8" i="11"/>
  <c r="AG12" i="11"/>
  <c r="AG20" i="11"/>
  <c r="AG25" i="11"/>
  <c r="AG29" i="11"/>
  <c r="AG49" i="11"/>
  <c r="AG54" i="11"/>
  <c r="AG63" i="11"/>
  <c r="AG116" i="11"/>
  <c r="AG121" i="11"/>
  <c r="AG125" i="11"/>
  <c r="AG5" i="11"/>
  <c r="AG10" i="11"/>
  <c r="AG15" i="11"/>
  <c r="AG51" i="11"/>
  <c r="AG61" i="11"/>
  <c r="AG76" i="11"/>
  <c r="AG95" i="11"/>
  <c r="AG107" i="11"/>
  <c r="AG118" i="11"/>
  <c r="AG123" i="11"/>
  <c r="AG128" i="11"/>
  <c r="V10" i="11"/>
  <c r="U10" i="11"/>
  <c r="T10" i="11"/>
  <c r="T140" i="11"/>
  <c r="E100" i="11"/>
  <c r="U28" i="11"/>
  <c r="S28" i="11" s="1"/>
  <c r="AF174" i="11"/>
  <c r="R174" i="11"/>
  <c r="D174" i="11"/>
  <c r="D170" i="11"/>
  <c r="R164" i="11"/>
  <c r="D164" i="11"/>
  <c r="U162" i="11"/>
  <c r="V161" i="11"/>
  <c r="U161" i="11"/>
  <c r="T161" i="11"/>
  <c r="H161" i="11"/>
  <c r="G161" i="11"/>
  <c r="F161" i="11"/>
  <c r="V160" i="11"/>
  <c r="U160" i="11"/>
  <c r="T160" i="11"/>
  <c r="H160" i="11"/>
  <c r="G160" i="11"/>
  <c r="F160" i="11"/>
  <c r="V159" i="11"/>
  <c r="U159" i="11"/>
  <c r="T159" i="11"/>
  <c r="H159" i="11"/>
  <c r="G159" i="11"/>
  <c r="F159" i="11"/>
  <c r="H158" i="11"/>
  <c r="G158" i="11"/>
  <c r="F158" i="11"/>
  <c r="V157" i="11"/>
  <c r="U157" i="11"/>
  <c r="T157" i="11"/>
  <c r="V156" i="11"/>
  <c r="U156" i="11"/>
  <c r="T156" i="11"/>
  <c r="H156" i="11"/>
  <c r="G156" i="11"/>
  <c r="F156" i="11"/>
  <c r="V155" i="11"/>
  <c r="U155" i="11"/>
  <c r="T155" i="11"/>
  <c r="H155" i="11"/>
  <c r="G155" i="11"/>
  <c r="F155" i="11"/>
  <c r="V154" i="11"/>
  <c r="U154" i="11"/>
  <c r="T154" i="11"/>
  <c r="H154" i="11"/>
  <c r="G154" i="11"/>
  <c r="F154" i="11"/>
  <c r="V152" i="11"/>
  <c r="U152" i="11"/>
  <c r="T152" i="11"/>
  <c r="H152" i="11"/>
  <c r="G152" i="11"/>
  <c r="F152" i="11"/>
  <c r="V151" i="11"/>
  <c r="U151" i="11"/>
  <c r="T151" i="11"/>
  <c r="H151" i="11"/>
  <c r="G151" i="11"/>
  <c r="F151" i="11"/>
  <c r="R149" i="11"/>
  <c r="D149" i="11"/>
  <c r="V146" i="11"/>
  <c r="U146" i="11"/>
  <c r="T146" i="11"/>
  <c r="H146" i="11"/>
  <c r="G146" i="11"/>
  <c r="F146" i="11"/>
  <c r="G145" i="11"/>
  <c r="V144" i="11"/>
  <c r="U144" i="11"/>
  <c r="T144" i="11"/>
  <c r="H144" i="11"/>
  <c r="G144" i="11"/>
  <c r="F144" i="11"/>
  <c r="V143" i="11"/>
  <c r="U143" i="11"/>
  <c r="T143" i="11"/>
  <c r="H143" i="11"/>
  <c r="G143" i="11"/>
  <c r="F143" i="11"/>
  <c r="V141" i="11"/>
  <c r="U141" i="11"/>
  <c r="T141" i="11"/>
  <c r="H141" i="11"/>
  <c r="G141" i="11"/>
  <c r="F141" i="11"/>
  <c r="V140" i="11"/>
  <c r="U140" i="11"/>
  <c r="H140" i="11"/>
  <c r="G140" i="11"/>
  <c r="F140" i="11"/>
  <c r="V139" i="11"/>
  <c r="U139" i="11"/>
  <c r="T139" i="11"/>
  <c r="H139" i="11"/>
  <c r="G139" i="11"/>
  <c r="F139" i="11"/>
  <c r="V138" i="11"/>
  <c r="U138" i="11"/>
  <c r="T138" i="11"/>
  <c r="H138" i="11"/>
  <c r="G138" i="11"/>
  <c r="F138" i="11"/>
  <c r="V137" i="11"/>
  <c r="U137" i="11"/>
  <c r="T137" i="11"/>
  <c r="H137" i="11"/>
  <c r="G137" i="11"/>
  <c r="F137" i="11"/>
  <c r="V136" i="11"/>
  <c r="U136" i="11"/>
  <c r="T136" i="11"/>
  <c r="H136" i="11"/>
  <c r="G136" i="11"/>
  <c r="F136" i="11"/>
  <c r="V135" i="11"/>
  <c r="U135" i="11"/>
  <c r="T135" i="11"/>
  <c r="H135" i="11"/>
  <c r="G135" i="11"/>
  <c r="F135" i="11"/>
  <c r="R133" i="11"/>
  <c r="D133" i="11"/>
  <c r="U129" i="11"/>
  <c r="V128" i="11"/>
  <c r="U128" i="11"/>
  <c r="T128" i="11"/>
  <c r="H126" i="11"/>
  <c r="G126" i="11"/>
  <c r="F126" i="11"/>
  <c r="H125" i="11"/>
  <c r="G125" i="11"/>
  <c r="F125" i="11"/>
  <c r="H124" i="11"/>
  <c r="G124" i="11"/>
  <c r="F124" i="11"/>
  <c r="V123" i="11"/>
  <c r="U123" i="11"/>
  <c r="T123" i="11"/>
  <c r="H123" i="11"/>
  <c r="G123" i="11"/>
  <c r="F123" i="11"/>
  <c r="V122" i="11"/>
  <c r="U122" i="11"/>
  <c r="T122" i="11"/>
  <c r="H122" i="11"/>
  <c r="G122" i="11"/>
  <c r="F122" i="11"/>
  <c r="V121" i="11"/>
  <c r="U121" i="11"/>
  <c r="T121" i="11"/>
  <c r="H121" i="11"/>
  <c r="G121" i="11"/>
  <c r="F121" i="11"/>
  <c r="V120" i="11"/>
  <c r="V119" i="11"/>
  <c r="U119" i="11"/>
  <c r="H119" i="11"/>
  <c r="G119" i="11"/>
  <c r="V118" i="11"/>
  <c r="U118" i="11"/>
  <c r="T118" i="11"/>
  <c r="H118" i="11"/>
  <c r="G118" i="11"/>
  <c r="F118" i="11"/>
  <c r="V117" i="11"/>
  <c r="U117" i="11"/>
  <c r="T117" i="11"/>
  <c r="H117" i="11"/>
  <c r="G117" i="11"/>
  <c r="F117" i="11"/>
  <c r="V116" i="11"/>
  <c r="U116" i="11"/>
  <c r="T116" i="11"/>
  <c r="H116" i="11"/>
  <c r="G116" i="11"/>
  <c r="F116" i="11"/>
  <c r="V115" i="11"/>
  <c r="U115" i="11"/>
  <c r="T115" i="11"/>
  <c r="H115" i="11"/>
  <c r="G115" i="11"/>
  <c r="F115" i="11"/>
  <c r="V114" i="11"/>
  <c r="U114" i="11"/>
  <c r="T114" i="11"/>
  <c r="H114" i="11"/>
  <c r="G114" i="11"/>
  <c r="F114" i="11"/>
  <c r="V113" i="11"/>
  <c r="S113" i="11" s="1"/>
  <c r="H113" i="11"/>
  <c r="E113" i="11" s="1"/>
  <c r="R111" i="11"/>
  <c r="D111" i="11"/>
  <c r="V110" i="11"/>
  <c r="U110" i="11"/>
  <c r="T110" i="11"/>
  <c r="V109" i="11"/>
  <c r="U109" i="11"/>
  <c r="T109" i="11"/>
  <c r="V108" i="11"/>
  <c r="U108" i="11"/>
  <c r="T108" i="11"/>
  <c r="V107" i="11"/>
  <c r="U107" i="11"/>
  <c r="T107" i="11"/>
  <c r="V106" i="11"/>
  <c r="U106" i="11"/>
  <c r="T106" i="11"/>
  <c r="G103" i="11"/>
  <c r="V102" i="11"/>
  <c r="U102" i="11"/>
  <c r="T102" i="11"/>
  <c r="H102" i="11"/>
  <c r="G102" i="11"/>
  <c r="F102" i="11"/>
  <c r="V101" i="11"/>
  <c r="U101" i="11"/>
  <c r="T101" i="11"/>
  <c r="H101" i="11"/>
  <c r="G101" i="11"/>
  <c r="F101" i="11"/>
  <c r="V98" i="11"/>
  <c r="U98" i="11"/>
  <c r="H98" i="11"/>
  <c r="G98" i="11"/>
  <c r="V97" i="11"/>
  <c r="U97" i="11"/>
  <c r="T97" i="11"/>
  <c r="H97" i="11"/>
  <c r="G97" i="11"/>
  <c r="F97" i="11"/>
  <c r="V96" i="11"/>
  <c r="U96" i="11"/>
  <c r="T96" i="11"/>
  <c r="H96" i="11"/>
  <c r="G96" i="11"/>
  <c r="F96" i="11"/>
  <c r="V95" i="11"/>
  <c r="U95" i="11"/>
  <c r="T95" i="11"/>
  <c r="H95" i="11"/>
  <c r="G95" i="11"/>
  <c r="F95" i="11"/>
  <c r="V94" i="11"/>
  <c r="U94" i="11"/>
  <c r="T94" i="11"/>
  <c r="H94" i="11"/>
  <c r="G94" i="11"/>
  <c r="F94" i="11"/>
  <c r="H93" i="11"/>
  <c r="G93" i="11"/>
  <c r="F93" i="11"/>
  <c r="R90" i="11"/>
  <c r="V88" i="11"/>
  <c r="U88" i="11"/>
  <c r="T88" i="11"/>
  <c r="V87" i="11"/>
  <c r="U87" i="11"/>
  <c r="T87" i="11"/>
  <c r="V86" i="11"/>
  <c r="U86" i="11"/>
  <c r="T86" i="11"/>
  <c r="V85" i="11"/>
  <c r="U85" i="11"/>
  <c r="T85" i="11"/>
  <c r="V84" i="11"/>
  <c r="U84" i="11"/>
  <c r="T84" i="11"/>
  <c r="H84" i="11"/>
  <c r="G84" i="11"/>
  <c r="F84" i="11"/>
  <c r="V83" i="11"/>
  <c r="U83" i="11"/>
  <c r="T83" i="11"/>
  <c r="H83" i="11"/>
  <c r="G83" i="11"/>
  <c r="F83" i="11"/>
  <c r="V82" i="11"/>
  <c r="U82" i="11"/>
  <c r="T82" i="11"/>
  <c r="H82" i="11"/>
  <c r="G82" i="11"/>
  <c r="F82" i="11"/>
  <c r="V81" i="11"/>
  <c r="U81" i="11"/>
  <c r="T81" i="11"/>
  <c r="H81" i="11"/>
  <c r="G81" i="11"/>
  <c r="F81" i="11"/>
  <c r="V80" i="11"/>
  <c r="U80" i="11"/>
  <c r="H80" i="11"/>
  <c r="G80" i="11"/>
  <c r="V79" i="11"/>
  <c r="U79" i="11"/>
  <c r="T79" i="11"/>
  <c r="H79" i="11"/>
  <c r="G79" i="11"/>
  <c r="F79" i="11"/>
  <c r="H78" i="11"/>
  <c r="G78" i="11"/>
  <c r="F78" i="11"/>
  <c r="V77" i="11"/>
  <c r="U77" i="11"/>
  <c r="T77" i="11"/>
  <c r="H77" i="11"/>
  <c r="G77" i="11"/>
  <c r="F77" i="11"/>
  <c r="V76" i="11"/>
  <c r="U76" i="11"/>
  <c r="T76" i="11"/>
  <c r="H76" i="11"/>
  <c r="G76" i="11"/>
  <c r="F76" i="11"/>
  <c r="H75" i="11"/>
  <c r="G75" i="11"/>
  <c r="F75" i="11"/>
  <c r="R73" i="11"/>
  <c r="D73" i="11"/>
  <c r="V71" i="11"/>
  <c r="U71" i="11"/>
  <c r="T71" i="11"/>
  <c r="V70" i="11"/>
  <c r="U70" i="11"/>
  <c r="T70" i="11"/>
  <c r="H70" i="11"/>
  <c r="G70" i="11"/>
  <c r="F70" i="11"/>
  <c r="V69" i="11"/>
  <c r="U69" i="11"/>
  <c r="T69" i="11"/>
  <c r="H69" i="11"/>
  <c r="G69" i="11"/>
  <c r="F69" i="11"/>
  <c r="H68" i="11"/>
  <c r="G68" i="11"/>
  <c r="F68" i="11"/>
  <c r="V66" i="11"/>
  <c r="U66" i="11"/>
  <c r="T66" i="11"/>
  <c r="H66" i="11"/>
  <c r="G66" i="11"/>
  <c r="F66" i="11"/>
  <c r="H65" i="11"/>
  <c r="G65" i="11"/>
  <c r="F65" i="11"/>
  <c r="H64" i="11"/>
  <c r="G64" i="11"/>
  <c r="F64" i="11"/>
  <c r="V63" i="11"/>
  <c r="U63" i="11"/>
  <c r="T63" i="11"/>
  <c r="H63" i="11"/>
  <c r="G63" i="11"/>
  <c r="F63" i="11"/>
  <c r="V62" i="11"/>
  <c r="U62" i="11"/>
  <c r="T62" i="11"/>
  <c r="H62" i="11"/>
  <c r="G62" i="11"/>
  <c r="F62" i="11"/>
  <c r="V61" i="11"/>
  <c r="U61" i="11"/>
  <c r="T61" i="11"/>
  <c r="H61" i="11"/>
  <c r="G61" i="11"/>
  <c r="F61" i="11"/>
  <c r="V60" i="11"/>
  <c r="U60" i="11"/>
  <c r="H60" i="11"/>
  <c r="G60" i="11"/>
  <c r="V59" i="11"/>
  <c r="U59" i="11"/>
  <c r="T59" i="11"/>
  <c r="H59" i="11"/>
  <c r="G59" i="11"/>
  <c r="F59" i="11"/>
  <c r="R56" i="11"/>
  <c r="D56" i="11"/>
  <c r="V55" i="11"/>
  <c r="U55" i="11"/>
  <c r="T55" i="11"/>
  <c r="V54" i="11"/>
  <c r="U54" i="11"/>
  <c r="T54" i="11"/>
  <c r="H54" i="11"/>
  <c r="G54" i="11"/>
  <c r="F54" i="11"/>
  <c r="V53" i="11"/>
  <c r="U53" i="11"/>
  <c r="T53" i="11"/>
  <c r="H53" i="11"/>
  <c r="G53" i="11"/>
  <c r="F53" i="11"/>
  <c r="U52" i="11"/>
  <c r="T52" i="11"/>
  <c r="G52" i="11"/>
  <c r="F52" i="11"/>
  <c r="V51" i="11"/>
  <c r="U51" i="11"/>
  <c r="T51" i="11"/>
  <c r="H51" i="11"/>
  <c r="G51" i="11"/>
  <c r="F51" i="11"/>
  <c r="V50" i="11"/>
  <c r="U50" i="11"/>
  <c r="T50" i="11"/>
  <c r="H50" i="11"/>
  <c r="G50" i="11"/>
  <c r="F50" i="11"/>
  <c r="V49" i="11"/>
  <c r="U49" i="11"/>
  <c r="T49" i="11"/>
  <c r="H49" i="11"/>
  <c r="G49" i="11"/>
  <c r="F49" i="11"/>
  <c r="V48" i="11"/>
  <c r="U48" i="11"/>
  <c r="T48" i="11"/>
  <c r="H48" i="11"/>
  <c r="G48" i="11"/>
  <c r="F48" i="11"/>
  <c r="R46" i="11"/>
  <c r="D46" i="11"/>
  <c r="V45" i="11"/>
  <c r="U45" i="11"/>
  <c r="T45" i="11"/>
  <c r="V44" i="11"/>
  <c r="U44" i="11"/>
  <c r="T44" i="11"/>
  <c r="V43" i="11"/>
  <c r="U43" i="11"/>
  <c r="T43" i="11"/>
  <c r="H43" i="11"/>
  <c r="G43" i="11"/>
  <c r="F43" i="11"/>
  <c r="V42" i="11"/>
  <c r="U42" i="11"/>
  <c r="T42" i="11"/>
  <c r="H42" i="11"/>
  <c r="G42" i="11"/>
  <c r="F42" i="11"/>
  <c r="V41" i="11"/>
  <c r="U41" i="11"/>
  <c r="T41" i="11"/>
  <c r="H41" i="11"/>
  <c r="G41" i="11"/>
  <c r="F41" i="11"/>
  <c r="V40" i="11"/>
  <c r="U40" i="11"/>
  <c r="T40" i="11"/>
  <c r="H40" i="11"/>
  <c r="G40" i="11"/>
  <c r="F40" i="11"/>
  <c r="V39" i="11"/>
  <c r="U39" i="11"/>
  <c r="T39" i="11"/>
  <c r="H39" i="11"/>
  <c r="G39" i="11"/>
  <c r="F39" i="11"/>
  <c r="V38" i="11"/>
  <c r="U38" i="11"/>
  <c r="T38" i="11"/>
  <c r="H38" i="11"/>
  <c r="G38" i="11"/>
  <c r="F38" i="11"/>
  <c r="V37" i="11"/>
  <c r="U37" i="11"/>
  <c r="T37" i="11"/>
  <c r="H37" i="11"/>
  <c r="G37" i="11"/>
  <c r="F37" i="11"/>
  <c r="R35" i="11"/>
  <c r="D35" i="11"/>
  <c r="V32" i="11"/>
  <c r="U32" i="11"/>
  <c r="T32" i="11"/>
  <c r="V31" i="11"/>
  <c r="U31" i="11"/>
  <c r="T31" i="11"/>
  <c r="V30" i="11"/>
  <c r="U30" i="11"/>
  <c r="T30" i="11"/>
  <c r="V29" i="11"/>
  <c r="U29" i="11"/>
  <c r="T29" i="11"/>
  <c r="G28" i="11"/>
  <c r="V27" i="11"/>
  <c r="U27" i="11"/>
  <c r="T27" i="11"/>
  <c r="H27" i="11"/>
  <c r="G27" i="11"/>
  <c r="F27" i="11"/>
  <c r="V26" i="11"/>
  <c r="U26" i="11"/>
  <c r="T26" i="11"/>
  <c r="H26" i="11"/>
  <c r="G26" i="11"/>
  <c r="F26" i="11"/>
  <c r="V25" i="11"/>
  <c r="U25" i="11"/>
  <c r="T25" i="11"/>
  <c r="H25" i="11"/>
  <c r="G25" i="11"/>
  <c r="F25" i="11"/>
  <c r="V24" i="11"/>
  <c r="U24" i="11"/>
  <c r="T24" i="11"/>
  <c r="H24" i="11"/>
  <c r="G24" i="11"/>
  <c r="F24" i="11"/>
  <c r="H23" i="11"/>
  <c r="G23" i="11"/>
  <c r="F23" i="11"/>
  <c r="V22" i="11"/>
  <c r="U22" i="11"/>
  <c r="T22" i="11"/>
  <c r="H22" i="11"/>
  <c r="G22" i="11"/>
  <c r="F22" i="11"/>
  <c r="V21" i="11"/>
  <c r="U21" i="11"/>
  <c r="T21" i="11"/>
  <c r="H21" i="11"/>
  <c r="G21" i="11"/>
  <c r="F21" i="11"/>
  <c r="V20" i="11"/>
  <c r="U20" i="11"/>
  <c r="T20" i="11"/>
  <c r="H20" i="11"/>
  <c r="G20" i="11"/>
  <c r="F20" i="11"/>
  <c r="V19" i="11"/>
  <c r="U19" i="11"/>
  <c r="T19" i="11"/>
  <c r="H19" i="11"/>
  <c r="G19" i="11"/>
  <c r="F19" i="11"/>
  <c r="R17" i="11"/>
  <c r="D17" i="11"/>
  <c r="V15" i="11"/>
  <c r="U15" i="11"/>
  <c r="T15" i="11"/>
  <c r="H14" i="11"/>
  <c r="G14" i="11"/>
  <c r="F14" i="11"/>
  <c r="H13" i="11"/>
  <c r="G13" i="11"/>
  <c r="F13" i="11"/>
  <c r="V12" i="11"/>
  <c r="U12" i="11"/>
  <c r="T12" i="11"/>
  <c r="H12" i="11"/>
  <c r="G12" i="11"/>
  <c r="F12" i="11"/>
  <c r="V11" i="11"/>
  <c r="U11" i="11"/>
  <c r="T11" i="11"/>
  <c r="H11" i="11"/>
  <c r="G11" i="11"/>
  <c r="F11" i="11"/>
  <c r="H10" i="11"/>
  <c r="G10" i="11"/>
  <c r="F10" i="11"/>
  <c r="V9" i="11"/>
  <c r="U9" i="11"/>
  <c r="T9" i="11"/>
  <c r="H9" i="11"/>
  <c r="G9" i="11"/>
  <c r="F9" i="11"/>
  <c r="V8" i="11"/>
  <c r="U8" i="11"/>
  <c r="T8" i="11"/>
  <c r="H8" i="11"/>
  <c r="G8" i="11"/>
  <c r="F8" i="11"/>
  <c r="H7" i="11"/>
  <c r="G7" i="11"/>
  <c r="F7" i="11"/>
  <c r="V6" i="11"/>
  <c r="U6" i="11"/>
  <c r="T6" i="11"/>
  <c r="H6" i="11"/>
  <c r="G6" i="11"/>
  <c r="F6" i="11"/>
  <c r="V5" i="11"/>
  <c r="U5" i="11"/>
  <c r="T5" i="11"/>
  <c r="H5" i="11"/>
  <c r="G5" i="11"/>
  <c r="F5" i="11"/>
  <c r="E60" i="11" l="1"/>
  <c r="E80" i="11"/>
  <c r="S60" i="11"/>
  <c r="S85" i="11"/>
  <c r="S86" i="11"/>
  <c r="S87" i="11"/>
  <c r="S88" i="11"/>
  <c r="S49" i="11"/>
  <c r="E53" i="11"/>
  <c r="E61" i="11"/>
  <c r="E63" i="11"/>
  <c r="S66" i="11"/>
  <c r="E102" i="11"/>
  <c r="S37" i="11"/>
  <c r="S31" i="11"/>
  <c r="E41" i="11"/>
  <c r="S81" i="11"/>
  <c r="S83" i="11"/>
  <c r="E93" i="11"/>
  <c r="S94" i="11"/>
  <c r="E95" i="11"/>
  <c r="S96" i="11"/>
  <c r="E97" i="11"/>
  <c r="S107" i="11"/>
  <c r="S110" i="11"/>
  <c r="S123" i="11"/>
  <c r="E124" i="11"/>
  <c r="E22" i="11"/>
  <c r="E115" i="11"/>
  <c r="S116" i="11"/>
  <c r="E117" i="11"/>
  <c r="S118" i="11"/>
  <c r="E119" i="11"/>
  <c r="S6" i="11"/>
  <c r="E7" i="11"/>
  <c r="S8" i="11"/>
  <c r="E9" i="11"/>
  <c r="S10" i="11"/>
  <c r="E11" i="11"/>
  <c r="S12" i="11"/>
  <c r="E13" i="11"/>
  <c r="E14" i="11"/>
  <c r="S20" i="11"/>
  <c r="E21" i="11"/>
  <c r="E23" i="11"/>
  <c r="S24" i="11"/>
  <c r="E25" i="11"/>
  <c r="E27" i="11"/>
  <c r="S39" i="11"/>
  <c r="E40" i="11"/>
  <c r="S41" i="11"/>
  <c r="E42" i="11"/>
  <c r="S43" i="11"/>
  <c r="E54" i="11"/>
  <c r="E69" i="11"/>
  <c r="S70" i="11"/>
  <c r="E76" i="11"/>
  <c r="S44" i="11"/>
  <c r="E78" i="11"/>
  <c r="S102" i="11"/>
  <c r="E146" i="11"/>
  <c r="E67" i="11"/>
  <c r="E50" i="11"/>
  <c r="S76" i="11"/>
  <c r="S101" i="11"/>
  <c r="S106" i="11"/>
  <c r="S71" i="11"/>
  <c r="S128" i="11"/>
  <c r="E20" i="11"/>
  <c r="S38" i="11"/>
  <c r="E39" i="11"/>
  <c r="S40" i="11"/>
  <c r="E121" i="11"/>
  <c r="S122" i="11"/>
  <c r="E123" i="11"/>
  <c r="S151" i="11"/>
  <c r="E152" i="11"/>
  <c r="S154" i="11"/>
  <c r="E155" i="11"/>
  <c r="S156" i="11"/>
  <c r="E158" i="11"/>
  <c r="E160" i="11"/>
  <c r="S27" i="11"/>
  <c r="S77" i="11"/>
  <c r="S30" i="11"/>
  <c r="E38" i="11"/>
  <c r="E48" i="11"/>
  <c r="S53" i="11"/>
  <c r="S109" i="11"/>
  <c r="E122" i="11"/>
  <c r="E125" i="11"/>
  <c r="E19" i="11"/>
  <c r="S59" i="11"/>
  <c r="S79" i="11"/>
  <c r="S136" i="11"/>
  <c r="S138" i="11"/>
  <c r="S140" i="11"/>
  <c r="E141" i="11"/>
  <c r="S143" i="11"/>
  <c r="E144" i="11"/>
  <c r="S26" i="11"/>
  <c r="E37" i="11"/>
  <c r="S42" i="11"/>
  <c r="E43" i="11"/>
  <c r="E59" i="11"/>
  <c r="S119" i="11"/>
  <c r="E24" i="11"/>
  <c r="S48" i="11"/>
  <c r="E62" i="11"/>
  <c r="E64" i="11"/>
  <c r="E66" i="11"/>
  <c r="S67" i="11"/>
  <c r="E68" i="11"/>
  <c r="E70" i="11"/>
  <c r="E75" i="11"/>
  <c r="S82" i="11"/>
  <c r="S84" i="11"/>
  <c r="S5" i="11"/>
  <c r="E8" i="11"/>
  <c r="S9" i="11"/>
  <c r="E10" i="11"/>
  <c r="S11" i="11"/>
  <c r="E12" i="11"/>
  <c r="S15" i="11"/>
  <c r="S19" i="11"/>
  <c r="S25" i="11"/>
  <c r="E26" i="11"/>
  <c r="S32" i="11"/>
  <c r="E49" i="11"/>
  <c r="E51" i="11"/>
  <c r="S55" i="11"/>
  <c r="E77" i="11"/>
  <c r="E79" i="11"/>
  <c r="S135" i="11"/>
  <c r="S137" i="11"/>
  <c r="S139" i="11"/>
  <c r="S141" i="11"/>
  <c r="E143" i="11"/>
  <c r="S144" i="11"/>
  <c r="S161" i="11"/>
  <c r="D165" i="11"/>
  <c r="D176" i="11" s="1"/>
  <c r="S51" i="11"/>
  <c r="S50" i="11"/>
  <c r="S62" i="11"/>
  <c r="E65" i="11"/>
  <c r="S108" i="11"/>
  <c r="E135" i="11"/>
  <c r="E137" i="11"/>
  <c r="E139" i="11"/>
  <c r="E84" i="11"/>
  <c r="S121" i="11"/>
  <c r="E82" i="11"/>
  <c r="S98" i="11"/>
  <c r="S160" i="11"/>
  <c r="E5" i="11"/>
  <c r="S22" i="11"/>
  <c r="S29" i="11"/>
  <c r="S54" i="11"/>
  <c r="S69" i="11"/>
  <c r="E81" i="11"/>
  <c r="E83" i="11"/>
  <c r="R165" i="11"/>
  <c r="R176" i="11" s="1"/>
  <c r="E94" i="11"/>
  <c r="S95" i="11"/>
  <c r="E96" i="11"/>
  <c r="S97" i="11"/>
  <c r="E98" i="11"/>
  <c r="E126" i="11"/>
  <c r="AF176" i="11"/>
  <c r="S159" i="11"/>
  <c r="E6" i="11"/>
  <c r="S21" i="11"/>
  <c r="E28" i="11"/>
  <c r="S45" i="11"/>
  <c r="S61" i="11"/>
  <c r="S63" i="11"/>
  <c r="S80" i="11"/>
  <c r="E101" i="11"/>
  <c r="S115" i="11"/>
  <c r="E116" i="11"/>
  <c r="S117" i="11"/>
  <c r="E118" i="11"/>
  <c r="E136" i="11"/>
  <c r="E138" i="11"/>
  <c r="E140" i="11"/>
  <c r="S146" i="11"/>
  <c r="E151" i="11"/>
  <c r="S152" i="11"/>
  <c r="E154" i="11"/>
  <c r="S155" i="11"/>
  <c r="E156" i="11"/>
  <c r="E159" i="11"/>
  <c r="E161" i="11"/>
</calcChain>
</file>

<file path=xl/sharedStrings.xml><?xml version="1.0" encoding="utf-8"?>
<sst xmlns="http://schemas.openxmlformats.org/spreadsheetml/2006/main" count="1978" uniqueCount="1062">
  <si>
    <t xml:space="preserve">A tantárgy elnevezése </t>
  </si>
  <si>
    <t>Tantárgykód</t>
  </si>
  <si>
    <t>KREDIT</t>
  </si>
  <si>
    <t>Félévs összóraszám</t>
  </si>
  <si>
    <t>Előadás (ó/félév)</t>
  </si>
  <si>
    <t>Szeminárium (ó/félév)</t>
  </si>
  <si>
    <t>Gyakorlat (ó/félév)</t>
  </si>
  <si>
    <t>Előadás (ó/hét)  ¤</t>
  </si>
  <si>
    <t>Szeminárium (ó/hét)   ¤</t>
  </si>
  <si>
    <t>Gyakorlat (ó/hét)   ¤</t>
  </si>
  <si>
    <t xml:space="preserve">Előzetes tanulmányi követelmény </t>
  </si>
  <si>
    <t xml:space="preserve">Vizsgaforma </t>
  </si>
  <si>
    <t>Subject</t>
  </si>
  <si>
    <t>Subject code</t>
  </si>
  <si>
    <t>CREDIT</t>
  </si>
  <si>
    <t>Hours per semester</t>
  </si>
  <si>
    <t>Lecture (hr/semester)</t>
  </si>
  <si>
    <t>Seminar (hr/semester)</t>
  </si>
  <si>
    <t>Practice (hr/semester)</t>
  </si>
  <si>
    <t>Lecture (hr/week)   ¤</t>
  </si>
  <si>
    <t>Seminar (hr/week)  ¤</t>
  </si>
  <si>
    <t>Practice (hr/week)  ¤</t>
  </si>
  <si>
    <t>Prerequisite(s)</t>
  </si>
  <si>
    <t>Evaluation</t>
  </si>
  <si>
    <t xml:space="preserve">Fächer </t>
  </si>
  <si>
    <t>KREDITPUNKTE</t>
  </si>
  <si>
    <t>Stundenzahl pro Semester</t>
  </si>
  <si>
    <t>Vorlesung (Std./Semester)</t>
  </si>
  <si>
    <t>Seminar (Std./Semester)</t>
  </si>
  <si>
    <t>Praktikum (Std./Semester)</t>
  </si>
  <si>
    <t>Vorlesung (Std./Woche)  ¤</t>
  </si>
  <si>
    <t>Seminar (Std./Woche)  ¤</t>
  </si>
  <si>
    <t>Praktikum (Std./Woche)  ¤</t>
  </si>
  <si>
    <t xml:space="preserve">Vorbedingung </t>
  </si>
  <si>
    <t xml:space="preserve">Prüfungsform </t>
  </si>
  <si>
    <t xml:space="preserve">ELMÉLETI MODUL </t>
  </si>
  <si>
    <t xml:space="preserve">BASIC MODULE </t>
  </si>
  <si>
    <t xml:space="preserve">Theoretisches Modul </t>
  </si>
  <si>
    <t>1. szemeszter</t>
  </si>
  <si>
    <t>1st semester</t>
  </si>
  <si>
    <r>
      <t>1. Semester</t>
    </r>
    <r>
      <rPr>
        <sz val="11"/>
        <rFont val="Calibri"/>
        <family val="2"/>
        <charset val="238"/>
        <scheme val="minor"/>
      </rPr>
      <t xml:space="preserve"> </t>
    </r>
  </si>
  <si>
    <t xml:space="preserve">Kötelező </t>
  </si>
  <si>
    <t xml:space="preserve">Makroszkópos anatómia és fejlődéstan I. </t>
  </si>
  <si>
    <t xml:space="preserve">FOKOANT338_1M </t>
  </si>
  <si>
    <t xml:space="preserve"> </t>
  </si>
  <si>
    <t xml:space="preserve">Kollokvium  </t>
  </si>
  <si>
    <t>Compulsory</t>
  </si>
  <si>
    <t xml:space="preserve">Macroscopic anatomy and embryology I. </t>
  </si>
  <si>
    <t xml:space="preserve">FOKOANT338_1A </t>
  </si>
  <si>
    <t xml:space="preserve">Examination  </t>
  </si>
  <si>
    <t>Pflichtfach</t>
  </si>
  <si>
    <t xml:space="preserve">Makroskopische Anatomie  und Embryologie I </t>
  </si>
  <si>
    <t xml:space="preserve">FOKOANT338_1N </t>
  </si>
  <si>
    <t xml:space="preserve">Kolloquium </t>
  </si>
  <si>
    <t xml:space="preserve">Biofizika I. </t>
  </si>
  <si>
    <t xml:space="preserve">FOKOFIZ378_1M </t>
  </si>
  <si>
    <t xml:space="preserve">Kollokvium </t>
  </si>
  <si>
    <t xml:space="preserve">Biophysics I. </t>
  </si>
  <si>
    <t xml:space="preserve">FOKOFIZ378_1A </t>
  </si>
  <si>
    <t xml:space="preserve">Biophysik I </t>
  </si>
  <si>
    <t xml:space="preserve">FOKOFIZ378_1N </t>
  </si>
  <si>
    <t xml:space="preserve">Elsősegélynyújtás </t>
  </si>
  <si>
    <t>FOKOOXI197_1M</t>
  </si>
  <si>
    <t xml:space="preserve">Gyakorlati jegy </t>
  </si>
  <si>
    <t>Fogorvosi anyagtudomány fizikai alapjai</t>
  </si>
  <si>
    <t>FOKOFIZ307_1M</t>
  </si>
  <si>
    <t>Physical Foundations of Dental Materials Science</t>
  </si>
  <si>
    <t>FOKOFIZ307_1A</t>
  </si>
  <si>
    <t>Physikalische Grundlagen der zahnärztlichen Materialkunde</t>
  </si>
  <si>
    <t>FOKOFIZ307_1N</t>
  </si>
  <si>
    <t xml:space="preserve">Sejttan </t>
  </si>
  <si>
    <t>FOKOGEN225_1M</t>
  </si>
  <si>
    <t xml:space="preserve">Cell Science </t>
  </si>
  <si>
    <t>FOKOGEN225_1A</t>
  </si>
  <si>
    <t xml:space="preserve">Examination </t>
  </si>
  <si>
    <t>Biologie für Mediziner (Zellbiologie)</t>
  </si>
  <si>
    <t>FOKOGEN225_1N</t>
  </si>
  <si>
    <t xml:space="preserve">Orvosi kémia </t>
  </si>
  <si>
    <t>FOKOMBT379_1M</t>
  </si>
  <si>
    <t xml:space="preserve">Medical Chemistry </t>
  </si>
  <si>
    <t>FOKOABT304_1A</t>
  </si>
  <si>
    <t xml:space="preserve">Chemie für Mediziner </t>
  </si>
  <si>
    <t>FOKOMBT304_1N</t>
  </si>
  <si>
    <t xml:space="preserve">Testnevelés I. </t>
  </si>
  <si>
    <t>FOKOTSI380_1M</t>
  </si>
  <si>
    <t>Gyakorlati jegy</t>
  </si>
  <si>
    <t xml:space="preserve">Physical Education I. </t>
  </si>
  <si>
    <t>FOKOTSI380_1A</t>
  </si>
  <si>
    <t xml:space="preserve">Term grade </t>
  </si>
  <si>
    <t xml:space="preserve">Körpererziehung (Sport) I </t>
  </si>
  <si>
    <t>FOKOTSI380_1N</t>
  </si>
  <si>
    <t xml:space="preserve">Prakt. Note </t>
  </si>
  <si>
    <t xml:space="preserve">Köt. vál. </t>
  </si>
  <si>
    <t xml:space="preserve">Orvosi terminológia  </t>
  </si>
  <si>
    <t xml:space="preserve">FOKVNYE396_1M </t>
  </si>
  <si>
    <t xml:space="preserve">Gyakorlati vizsga </t>
  </si>
  <si>
    <t>Optional</t>
  </si>
  <si>
    <t xml:space="preserve">Medical Terminology </t>
  </si>
  <si>
    <t xml:space="preserve">FOKVNYE396_1A </t>
  </si>
  <si>
    <t xml:space="preserve">End-term examination </t>
  </si>
  <si>
    <t xml:space="preserve">Wahlpflichtfach </t>
  </si>
  <si>
    <t xml:space="preserve">Medizinische Terminologie </t>
  </si>
  <si>
    <t xml:space="preserve">FOKVNYE396_1N </t>
  </si>
  <si>
    <t xml:space="preserve">Praktische Prüfung </t>
  </si>
  <si>
    <t xml:space="preserve">Orvosi informatika </t>
  </si>
  <si>
    <t>FOKVDEI316_1M</t>
  </si>
  <si>
    <t xml:space="preserve">Medizinische Informatik </t>
  </si>
  <si>
    <t>FOKVDEI316_1N</t>
  </si>
  <si>
    <t xml:space="preserve">Praktische Note </t>
  </si>
  <si>
    <t>Orvos- és Semmelweis Egyetem történet</t>
  </si>
  <si>
    <t xml:space="preserve">FOKVNEI381_1M </t>
  </si>
  <si>
    <t xml:space="preserve">Introduction to the Hungarian language </t>
  </si>
  <si>
    <t xml:space="preserve">FOKONYE399_1A  </t>
  </si>
  <si>
    <t xml:space="preserve">Einführung in die ungarische Sprache  </t>
  </si>
  <si>
    <t xml:space="preserve">FOKONYE399_1N  </t>
  </si>
  <si>
    <t xml:space="preserve">Kritérium köv. </t>
  </si>
  <si>
    <t>A Fogorvostudományi Karra beiratkozó hallgatók fogadalmának letétele</t>
  </si>
  <si>
    <t>FOKOFTO395_1M</t>
  </si>
  <si>
    <t>Criterion requirement</t>
  </si>
  <si>
    <t>Taken the Freshmen's Oath</t>
  </si>
  <si>
    <t>FOKOANG395_1A</t>
  </si>
  <si>
    <t xml:space="preserve">Kriterium </t>
  </si>
  <si>
    <t>Gelöbnis der Studierenden der Zahnmedizin</t>
  </si>
  <si>
    <t>FOKONEM395_1N</t>
  </si>
  <si>
    <t xml:space="preserve">Kreditérték összesen a szemeszterben: </t>
  </si>
  <si>
    <t>Sum of credits in the semester:</t>
  </si>
  <si>
    <t>Kreditpunkte insgesamt:</t>
  </si>
  <si>
    <t>2. szemeszter</t>
  </si>
  <si>
    <t>2nd semester</t>
  </si>
  <si>
    <t xml:space="preserve">2. Semester </t>
  </si>
  <si>
    <t xml:space="preserve">Makroszkópos anatómia és fejlődéstan II. </t>
  </si>
  <si>
    <t xml:space="preserve">FOKOANT338_2M </t>
  </si>
  <si>
    <t xml:space="preserve">Szigorlat   </t>
  </si>
  <si>
    <t xml:space="preserve">Macroscopic anatomy and embryology II. </t>
  </si>
  <si>
    <t xml:space="preserve">FOKOANT338_2A </t>
  </si>
  <si>
    <t xml:space="preserve">Comprehensive examination #   </t>
  </si>
  <si>
    <t xml:space="preserve">Makroskopische Anatomie  und Embryologie II </t>
  </si>
  <si>
    <t xml:space="preserve">FOKOANT338_2N </t>
  </si>
  <si>
    <t>Makroskopische Anatomie  und Embryologie I</t>
  </si>
  <si>
    <t xml:space="preserve">Rigorosum </t>
  </si>
  <si>
    <t xml:space="preserve">Mikroszkópos anatómia és fejlődéstan I. </t>
  </si>
  <si>
    <t xml:space="preserve">FOKOANT339_1M </t>
  </si>
  <si>
    <t xml:space="preserve">Microscopic anatomy and embryology I. </t>
  </si>
  <si>
    <t xml:space="preserve">FOKOANT339_1A </t>
  </si>
  <si>
    <t xml:space="preserve">Mikroskopische Anatomie und Embryologie I </t>
  </si>
  <si>
    <t xml:space="preserve">FOKOANT339_1N </t>
  </si>
  <si>
    <t xml:space="preserve">Biofizika II. </t>
  </si>
  <si>
    <t xml:space="preserve">FOKOFIZ378_2M </t>
  </si>
  <si>
    <t>Biofizika I.</t>
  </si>
  <si>
    <t xml:space="preserve">Szigorlat </t>
  </si>
  <si>
    <t xml:space="preserve">Biophysics II. </t>
  </si>
  <si>
    <t xml:space="preserve">FOKOFIZ378_2A </t>
  </si>
  <si>
    <t>Biophysics I.</t>
  </si>
  <si>
    <t xml:space="preserve">Comprehensive examination # </t>
  </si>
  <si>
    <t xml:space="preserve">Biophysik II </t>
  </si>
  <si>
    <t xml:space="preserve">FOKOFIZ378_2N </t>
  </si>
  <si>
    <t>Biophysik I.</t>
  </si>
  <si>
    <t xml:space="preserve">Fogászati általános anyagtan </t>
  </si>
  <si>
    <t xml:space="preserve">FOKOFPK364_1M    </t>
  </si>
  <si>
    <t xml:space="preserve">General Dental Materials </t>
  </si>
  <si>
    <t xml:space="preserve">FOKOFPK364_1A    </t>
  </si>
  <si>
    <t xml:space="preserve">Zahnärztliche Materialkunde </t>
  </si>
  <si>
    <t xml:space="preserve">FOKOFPK364_1N    </t>
  </si>
  <si>
    <t xml:space="preserve">Fogászati általános propedeutika </t>
  </si>
  <si>
    <t>FOKOPRT231_1M</t>
  </si>
  <si>
    <t>Kiemelt Kollokvium</t>
  </si>
  <si>
    <t xml:space="preserve">Fogorvosi biokémia I. </t>
  </si>
  <si>
    <t>FOKOBMT305_1M</t>
  </si>
  <si>
    <t xml:space="preserve">Dental Biochemistry I. </t>
  </si>
  <si>
    <t>FOKOBMT305_1A</t>
  </si>
  <si>
    <t xml:space="preserve">Zahnmedizinische Biochemie I </t>
  </si>
  <si>
    <t>FOKOBMT305_1N</t>
  </si>
  <si>
    <t xml:space="preserve">Testnevelés II. </t>
  </si>
  <si>
    <t>FOKOTSI380_2M</t>
  </si>
  <si>
    <t xml:space="preserve">Physical Education II. </t>
  </si>
  <si>
    <t>FOKOTSI380_2A</t>
  </si>
  <si>
    <t xml:space="preserve">Körpererziehung (Sport) II </t>
  </si>
  <si>
    <t>FOKOTSI380_2N</t>
  </si>
  <si>
    <t>Fogorvosi pszichológia</t>
  </si>
  <si>
    <t>FOKVMAG233_1M</t>
  </si>
  <si>
    <t xml:space="preserve">Dental Psychology </t>
  </si>
  <si>
    <t>FOKVAAG233_1A</t>
  </si>
  <si>
    <t xml:space="preserve">Zahnmedizinische Psychologie </t>
  </si>
  <si>
    <t>FOKVMAG233_1N</t>
  </si>
  <si>
    <t xml:space="preserve">Fogorvosi terminológia </t>
  </si>
  <si>
    <t>FOKVNYE397_1M</t>
  </si>
  <si>
    <t xml:space="preserve">Orvosi terminológia </t>
  </si>
  <si>
    <t xml:space="preserve">Dental Medical Terminology </t>
  </si>
  <si>
    <t>FOKVNYE397_1A</t>
  </si>
  <si>
    <t xml:space="preserve">Zahnmedizinische Terminologie </t>
  </si>
  <si>
    <t>FOKVNYE397_1N</t>
  </si>
  <si>
    <t>Orvosi szociológia</t>
  </si>
  <si>
    <t>FOKVMAG382_1M</t>
  </si>
  <si>
    <t xml:space="preserve">Medical Sociology for dentistry </t>
  </si>
  <si>
    <t>FOKVMAG382_1A</t>
  </si>
  <si>
    <t xml:space="preserve">Medizinische Soziologie </t>
  </si>
  <si>
    <t>FOKVMAG235_1N</t>
  </si>
  <si>
    <t xml:space="preserve">Hungarian for Dental Medical Purposes I. </t>
  </si>
  <si>
    <t>FOKONYE398_1A</t>
  </si>
  <si>
    <t xml:space="preserve">Ungarische Zahnmedizinische Fachsprache I  </t>
  </si>
  <si>
    <t>FOKONYE398_1N</t>
  </si>
  <si>
    <t>History of Medicine and the Semmelweis University</t>
  </si>
  <si>
    <t xml:space="preserve">FOKVNEI381_1A </t>
  </si>
  <si>
    <t xml:space="preserve">Geschichte der Medizin und der Semmelweis Universität </t>
  </si>
  <si>
    <t xml:space="preserve">FOKVNEI381_1N </t>
  </si>
  <si>
    <t xml:space="preserve">Medical Informatics </t>
  </si>
  <si>
    <t>FOKVDEI316_1A</t>
  </si>
  <si>
    <t xml:space="preserve">First Aid </t>
  </si>
  <si>
    <t>FOKOOXI197_1A</t>
  </si>
  <si>
    <t xml:space="preserve">Erste Hilfe </t>
  </si>
  <si>
    <t>FOKOOXI197_1N</t>
  </si>
  <si>
    <t xml:space="preserve">Odontotechnológiai nyári gyakorlat  </t>
  </si>
  <si>
    <t xml:space="preserve">Dental Laboratory Practice </t>
  </si>
  <si>
    <t>Odontotechnologisches Praktikum im Sommer</t>
  </si>
  <si>
    <t xml:space="preserve">Asszisztensi nyári gyakorlat </t>
  </si>
  <si>
    <t xml:space="preserve">Summer Practice of Dental Assistance </t>
  </si>
  <si>
    <t>Praktikum als Zahnarzthelfer/in im Sommer</t>
  </si>
  <si>
    <t>3. szemeszter</t>
  </si>
  <si>
    <t>3rd semester</t>
  </si>
  <si>
    <t xml:space="preserve">3. Semester </t>
  </si>
  <si>
    <t xml:space="preserve">Mikroszkópos anatómia és fejlődéstan II. </t>
  </si>
  <si>
    <t xml:space="preserve">FOKOANT339_2M </t>
  </si>
  <si>
    <t>Mikroszkópos anatómia és fejlődéstan I., Makroszkópos anatómia és fejlődéstan II.</t>
  </si>
  <si>
    <t xml:space="preserve">Microscopic anatomy and embryology II. </t>
  </si>
  <si>
    <t xml:space="preserve">FOKOANT339_2A </t>
  </si>
  <si>
    <t>Microscopic anatomy and embryology I., Macroscopic anatomy and embryology II.</t>
  </si>
  <si>
    <t xml:space="preserve">Mikroskopische Anatomie und Embryologie  II </t>
  </si>
  <si>
    <t xml:space="preserve">FOKOANT339_2N </t>
  </si>
  <si>
    <t>Mikroskopische Anatomie  und Embryologie I, Makroskopische Anatomie  und Embryologie II</t>
  </si>
  <si>
    <t xml:space="preserve">Fogorvosi biokémia II. </t>
  </si>
  <si>
    <t>FOKOBMT305_2M</t>
  </si>
  <si>
    <t xml:space="preserve">Szigorlat  </t>
  </si>
  <si>
    <t xml:space="preserve">Dental Biochemistry II. </t>
  </si>
  <si>
    <t>FOKOBMT305_2A</t>
  </si>
  <si>
    <t xml:space="preserve">Zahnmedizinische Biochemie II </t>
  </si>
  <si>
    <t>FOKOBMT305_2N</t>
  </si>
  <si>
    <t xml:space="preserve">Immunológia alapjai </t>
  </si>
  <si>
    <t xml:space="preserve">FOKOGEN347_1M </t>
  </si>
  <si>
    <t xml:space="preserve">Sejttan, Fogorvosi biokémia I. </t>
  </si>
  <si>
    <t xml:space="preserve">Basic Immunology </t>
  </si>
  <si>
    <t xml:space="preserve">FOKOGEN347_1A </t>
  </si>
  <si>
    <t>Cell Science, Dental Biochemistry I.</t>
  </si>
  <si>
    <t xml:space="preserve">Grundlagen der Immunologie </t>
  </si>
  <si>
    <t xml:space="preserve">FOKOGEN347_1N </t>
  </si>
  <si>
    <t xml:space="preserve">Biologie für Mediziner (Zellbiologie), Zahnmedizinische Biochemie I  </t>
  </si>
  <si>
    <t xml:space="preserve">Molekuláris sejtbiológia I. </t>
  </si>
  <si>
    <t>FOKOMBT306_1M</t>
  </si>
  <si>
    <t xml:space="preserve">Orvosi kémia, Fogorvosi biokémia I. </t>
  </si>
  <si>
    <t xml:space="preserve">Molecular Cell Biology I. </t>
  </si>
  <si>
    <t>FOKOMBT306_1A</t>
  </si>
  <si>
    <t>Medical chemistry, Dental Biochemistry I.</t>
  </si>
  <si>
    <t xml:space="preserve">Molekulare Zellbiologie I </t>
  </si>
  <si>
    <t>FOKOMBT306_1N</t>
  </si>
  <si>
    <t xml:space="preserve">Chemie für Mediziner, Zahnmed. Biochemie I </t>
  </si>
  <si>
    <t xml:space="preserve">Odontotechnológia és Fogpótlástani propedeutika I. </t>
  </si>
  <si>
    <t xml:space="preserve">FOKOFPK365_1M     </t>
  </si>
  <si>
    <t xml:space="preserve">Fogászati általános anyagtan, Fogászati általános propedeutika, Makroszkópos anatómia és fejlődéstan II., </t>
  </si>
  <si>
    <t xml:space="preserve">Odontotechnology and Prosthodontics Pre-clinical I. </t>
  </si>
  <si>
    <t xml:space="preserve">FOKOFPK365_1A     </t>
  </si>
  <si>
    <t>General Dental Materials, Macroscopic anatomy and embryology II.</t>
  </si>
  <si>
    <t xml:space="preserve">Odontotechnologie und Prothetische Propädeutik I </t>
  </si>
  <si>
    <t xml:space="preserve">FOKOFPK365_1N     </t>
  </si>
  <si>
    <t>Zahnärztliche Materialkunde, Makroskopische Anatomie  und Embryologie II</t>
  </si>
  <si>
    <t xml:space="preserve">Orvosi és fogorvosi élettan I. </t>
  </si>
  <si>
    <t xml:space="preserve">FOKOELT349_1M </t>
  </si>
  <si>
    <t xml:space="preserve">Mikroszkópos anatómia és fejlődéstan I., Makroszkópos anatómia és fejlődéstan II., Biofizika II.  </t>
  </si>
  <si>
    <t xml:space="preserve">Medical and Dental Physiology I. </t>
  </si>
  <si>
    <t xml:space="preserve">FOKOELT349_1A </t>
  </si>
  <si>
    <t>3,5</t>
  </si>
  <si>
    <t xml:space="preserve">Microscopic anatomy and embryology I., Macroscopic anatomy and embryology II., Biophysics II. </t>
  </si>
  <si>
    <t xml:space="preserve">Examination   </t>
  </si>
  <si>
    <t xml:space="preserve">Medizinische und zahnmedizinische Physiologie I </t>
  </si>
  <si>
    <t xml:space="preserve">FOKOELT349_1N </t>
  </si>
  <si>
    <t xml:space="preserve">Mikroskopische Anatomie  und Embryologie I, Makroskopische Anatomie  und Embryologie II, Biophysik II </t>
  </si>
  <si>
    <t xml:space="preserve">Testnevelés III. </t>
  </si>
  <si>
    <t>FOKOTSI380_3M</t>
  </si>
  <si>
    <t xml:space="preserve">Physical Education III. </t>
  </si>
  <si>
    <t>FOKOTSI380_3A</t>
  </si>
  <si>
    <t xml:space="preserve">Körpererziehung (Sport) III </t>
  </si>
  <si>
    <t>FOKOTSI380_3N</t>
  </si>
  <si>
    <t xml:space="preserve">General Dental Preclinical Practice </t>
  </si>
  <si>
    <t>FOKOPRT231_1A</t>
  </si>
  <si>
    <t>Physical Foundations of Dental Materials Science, Macroscopic anatomy and embryology I.</t>
  </si>
  <si>
    <t xml:space="preserve">Examination* </t>
  </si>
  <si>
    <t xml:space="preserve">Zahnärztliche Allgemeine Propädeutik </t>
  </si>
  <si>
    <t>FOKOPRT231_1N</t>
  </si>
  <si>
    <t xml:space="preserve">Physikalische Grundlagen der zahnärztlichen Materialkunde, Makroskopische Anatomie  und Embryologie I </t>
  </si>
  <si>
    <t xml:space="preserve">Kolloquium* </t>
  </si>
  <si>
    <t xml:space="preserve">Hungarian for Dental Medical Purposes II. </t>
  </si>
  <si>
    <t>FOKONYE398_2A</t>
  </si>
  <si>
    <t>Ungarische Zahnmedizinische Fachsprache II</t>
  </si>
  <si>
    <t>FOKONYE398_2N</t>
  </si>
  <si>
    <t>Ungarische Zahnmedizinische Fachsprache I</t>
  </si>
  <si>
    <t>4. szemeszter</t>
  </si>
  <si>
    <t>4th semester</t>
  </si>
  <si>
    <t xml:space="preserve">4. Semester </t>
  </si>
  <si>
    <t xml:space="preserve">Általános és orális mikrobiológia </t>
  </si>
  <si>
    <t xml:space="preserve">FOKOMIK350_1M </t>
  </si>
  <si>
    <t xml:space="preserve">Molekuláris sejtbiológia I., Orvosi és fogorvosi élettan I. </t>
  </si>
  <si>
    <t xml:space="preserve">Kiemelt Kollokvium </t>
  </si>
  <si>
    <t xml:space="preserve">General and Oral Microbiology </t>
  </si>
  <si>
    <t xml:space="preserve">FOKOMIK350_1A </t>
  </si>
  <si>
    <t xml:space="preserve">Molecular Cell Biology I., Medical and Dental Physiology I. </t>
  </si>
  <si>
    <t xml:space="preserve">Allgemeine und orale Mikrobiologie </t>
  </si>
  <si>
    <t xml:space="preserve">FOKOMIK350_1N </t>
  </si>
  <si>
    <t xml:space="preserve">Molekulare Zellbiologie I, Medizinische und zahnmedizinische Physiologie I </t>
  </si>
  <si>
    <t xml:space="preserve">Genetika és genomika </t>
  </si>
  <si>
    <t>FOKOGEN240_1M</t>
  </si>
  <si>
    <t xml:space="preserve">Sejttan, Fogorvosi biokémia II. </t>
  </si>
  <si>
    <t xml:space="preserve">Genetics and Genomics </t>
  </si>
  <si>
    <t>FOKOGEN240_1A</t>
  </si>
  <si>
    <t>1,5</t>
  </si>
  <si>
    <t xml:space="preserve">Cell Science, Dental Biochemistry II. </t>
  </si>
  <si>
    <t xml:space="preserve">Genetik und Genomik </t>
  </si>
  <si>
    <t>FOKOGEN240_1N</t>
  </si>
  <si>
    <t xml:space="preserve">Biologie für Mediziner (Zellbiologie), Zahnmedizinische Biochemie II  </t>
  </si>
  <si>
    <t xml:space="preserve">Restauratív fogászati propedeutika I. </t>
  </si>
  <si>
    <t>FOKOKFK355_1M</t>
  </si>
  <si>
    <t xml:space="preserve">Fogászati általános propedeutika, Odontotechnológia és Fogpótlástani propedeutika I. Makroszkópos anatómia és fejlődéstan II., </t>
  </si>
  <si>
    <t xml:space="preserve">Restorative Dentistry, Pre-clinical I. </t>
  </si>
  <si>
    <t>FOKOKFK355_1A</t>
  </si>
  <si>
    <t>General Dental Preclinical Practice, Odontotechnology and Prosthodontics Pre-clinical I. Macroscopic anatomy and embryology II.</t>
  </si>
  <si>
    <t xml:space="preserve">Zahnerhaltungskunde, Propädeutik I </t>
  </si>
  <si>
    <t>FOKOKFK355_1N</t>
  </si>
  <si>
    <t xml:space="preserve">Zahnärztliche Allgemeine Propädeutik, Odontotechnologie und Prothetische Propädeutik I, Makroskopische Anatomie  und Embryologie II, </t>
  </si>
  <si>
    <t xml:space="preserve">Molekuláris sejtbiológia II. </t>
  </si>
  <si>
    <t>FOKOMBT306_2M</t>
  </si>
  <si>
    <t xml:space="preserve">Molekuláris sejtbiológia I.,  Fogorvosi biokémia II. </t>
  </si>
  <si>
    <t xml:space="preserve">Molecular Cell Biology II. </t>
  </si>
  <si>
    <t>FOKOMBT306_2A</t>
  </si>
  <si>
    <t>Molecular Cell Biology I., Dental Biochemistry II.</t>
  </si>
  <si>
    <t xml:space="preserve">Molekulare Zellbiologie II </t>
  </si>
  <si>
    <t>FOKOMBT306_2N</t>
  </si>
  <si>
    <t>Molekulare Zellbiologie I, Zahnmedizinische Biochemie II</t>
  </si>
  <si>
    <t xml:space="preserve">Odontotechnológia és Fogpótlástani propedeutika II. </t>
  </si>
  <si>
    <t xml:space="preserve">FOKOFPK365_2M     </t>
  </si>
  <si>
    <t xml:space="preserve">Makroszkópos anatómia és fejlődéstan II., Odontotechnológia és Fogpótlástani propedeutika I. </t>
  </si>
  <si>
    <t xml:space="preserve">Odontotechnology and Prosthodontics Pre-clinical  II. </t>
  </si>
  <si>
    <t xml:space="preserve">FOKOFPK365_2A     </t>
  </si>
  <si>
    <t xml:space="preserve">Macroscopic anatomy and embryology II., Odontotechnology and Prosthodontics Pre-clinical I. </t>
  </si>
  <si>
    <t xml:space="preserve">Odontotechnologie und Prothetische Propädeutik II </t>
  </si>
  <si>
    <t xml:space="preserve">FOKOFPK365_2N     </t>
  </si>
  <si>
    <t xml:space="preserve">Makroskopische Anatomie  und Embryologie II, Odontotechnologie und Prothetische Propädeutik I </t>
  </si>
  <si>
    <t xml:space="preserve">Orvosi és fogorvosi élettan II.  </t>
  </si>
  <si>
    <t xml:space="preserve">FOKOELT349_2M </t>
  </si>
  <si>
    <t xml:space="preserve">Mikroszkópos anatómia és fejlődéstan II., Molekuláris sejtbiológia I., Orvosi és fogorvosi élettan I. </t>
  </si>
  <si>
    <t xml:space="preserve">Medical and Dental Physiology II. </t>
  </si>
  <si>
    <t xml:space="preserve">FOKOELT349_2A </t>
  </si>
  <si>
    <t xml:space="preserve">Microscopic anatomy and embryology II., Molecular Cell Biology I., Medical and Dental Physiology I. </t>
  </si>
  <si>
    <t xml:space="preserve">Medizinische und zahnmedizinische Physiologie II </t>
  </si>
  <si>
    <t xml:space="preserve">FOKOELT349_2N </t>
  </si>
  <si>
    <t xml:space="preserve">Mikroskopische Anatomie  und Embryologie II, Molekulare Zellbiologie I, Medizinische und zahnmedizinische Physiologie I </t>
  </si>
  <si>
    <t xml:space="preserve">Testnevelés IV. </t>
  </si>
  <si>
    <t>FOKOTSI380_4M</t>
  </si>
  <si>
    <t xml:space="preserve">Physical Education IV. </t>
  </si>
  <si>
    <t>FOKOTSI380_4A</t>
  </si>
  <si>
    <t xml:space="preserve">Körpererziehung (Sport) IV </t>
  </si>
  <si>
    <t>FOKOTSI380_4N</t>
  </si>
  <si>
    <t xml:space="preserve">Hungarian for Dental Medical Purposes III. </t>
  </si>
  <si>
    <t>FOKONYE398_3A</t>
  </si>
  <si>
    <t>Ungarische Zahnmedizinische Fachsprache III</t>
  </si>
  <si>
    <t>FOKONYE398_3N</t>
  </si>
  <si>
    <t xml:space="preserve">PREKLINIKAI MODUL </t>
  </si>
  <si>
    <t xml:space="preserve">PRECLINICAI MODULE </t>
  </si>
  <si>
    <t xml:space="preserve">Präklinisches Modul </t>
  </si>
  <si>
    <t xml:space="preserve">5. szemeszter </t>
  </si>
  <si>
    <t>5th semester</t>
  </si>
  <si>
    <t xml:space="preserve">5. Semester </t>
  </si>
  <si>
    <t xml:space="preserve">Általános és orális patofiziológia </t>
  </si>
  <si>
    <t>FOKOOBT241_1M</t>
  </si>
  <si>
    <t xml:space="preserve">Általános és orális mikrobiológia, Molekuláris sejtbiológia II., Orvosi és fogorvosi élettan II. </t>
  </si>
  <si>
    <t xml:space="preserve">General and Oral Pathophysiology </t>
  </si>
  <si>
    <t>FOKOOBT241_1A</t>
  </si>
  <si>
    <t xml:space="preserve">General and Oral Microbiology, Molecular Cell Biology II., Medical and Dental Physiology II.  </t>
  </si>
  <si>
    <t xml:space="preserve">Allgemeine und orale Pathophysiologie </t>
  </si>
  <si>
    <t>FOKOOBT241_1N</t>
  </si>
  <si>
    <t xml:space="preserve">Allgemeine und orale Mikrobiologie, Molekulare Zellbiologie II, Medizinische und zahnmedizinische Physiologie II </t>
  </si>
  <si>
    <t xml:space="preserve">Katasztrófa-felszámolás egészségügyi alapjai I. </t>
  </si>
  <si>
    <t>FOKOBVI385_1M</t>
  </si>
  <si>
    <t xml:space="preserve">Aláírás  </t>
  </si>
  <si>
    <t>Medical Aspects of Disaster Preparedness and Response I.</t>
  </si>
  <si>
    <t>FOKOBVI385_1A</t>
  </si>
  <si>
    <t xml:space="preserve">Signature </t>
  </si>
  <si>
    <t xml:space="preserve">Medizinische Grundlagen der Beseitigung von Katastrophen I </t>
  </si>
  <si>
    <t>FOKOBVI385_1N</t>
  </si>
  <si>
    <t xml:space="preserve">Unterschrift </t>
  </si>
  <si>
    <t xml:space="preserve">Restauratív fogászati propedeutika II. </t>
  </si>
  <si>
    <t>FOKOKFK355_2M</t>
  </si>
  <si>
    <t xml:space="preserve">Restauratív fogászati propedeutika I., Odontotechnológia és Fogpótlástani propedeutika II., Orvosi és fogorvosi élettan II.  </t>
  </si>
  <si>
    <t xml:space="preserve">Restorative Dentistry, Pre-clinical II.  </t>
  </si>
  <si>
    <t>FOKOKFK355_2A</t>
  </si>
  <si>
    <t xml:space="preserve">Restorative Dentistry, Pre-clinical I.,  Odontotechnology and Prosthodontics Pre-clinical II., Medical and Dental Physiology II.    </t>
  </si>
  <si>
    <t xml:space="preserve">Zahnerhaltungskunde, Propädeutik II </t>
  </si>
  <si>
    <t>FOKOKFK355_2N</t>
  </si>
  <si>
    <t xml:space="preserve">Zahnerhaltungskunde, Propädeutik I, Odontotechnologie und Prothetische Propädeutik II, Medizinische und zahnmedizinische Physiologie II </t>
  </si>
  <si>
    <t xml:space="preserve">Népegészségtan </t>
  </si>
  <si>
    <t>FOKONEI309_1M</t>
  </si>
  <si>
    <t xml:space="preserve">Általános és orális mikrobiológia, Molekuláris és sejtbiológia II., Orvosi és fogorvosi élettan II. </t>
  </si>
  <si>
    <t xml:space="preserve">Public Health </t>
  </si>
  <si>
    <t>FOKONEI309_1A</t>
  </si>
  <si>
    <t xml:space="preserve">General and Oral Microbiology, Molecular Cell Biology II., Medical and Dental Physiology II. </t>
  </si>
  <si>
    <t xml:space="preserve">Hygiene </t>
  </si>
  <si>
    <t>FOKONEI309_1N</t>
  </si>
  <si>
    <t xml:space="preserve">Odontotechnológia és Fogpótlástani propedeutika III. </t>
  </si>
  <si>
    <t xml:space="preserve">FOKOFPK365_3M     </t>
  </si>
  <si>
    <t>Restauratív fogászati propedeutika I., Odontotechnológia és Fogpótlástani propedeutika II., Molekuláris sejtbiológia II.</t>
  </si>
  <si>
    <t xml:space="preserve">Odontotechnology and Prosthodontics  Pre-clinical III. </t>
  </si>
  <si>
    <t xml:space="preserve">FOKOFPK365_3A     </t>
  </si>
  <si>
    <t xml:space="preserve">Restorative Dentistry, Pre-clinical I., Odontotechnology and Prosthodontics Pre-clinical II., Molecular Cell Biology II. </t>
  </si>
  <si>
    <t xml:space="preserve">Odontotechnologie und Prothetische Propädeutik III </t>
  </si>
  <si>
    <t xml:space="preserve">FOKOFPK365_3N     </t>
  </si>
  <si>
    <t xml:space="preserve">Zahnerhaltungskunde, Propädeutik I, Odontotechnologie und Prothetische Propädeutik II, Molekulare Zellbiologie II </t>
  </si>
  <si>
    <t xml:space="preserve">Orális diagnosztika </t>
  </si>
  <si>
    <t>FOKOODT243_1M</t>
  </si>
  <si>
    <t xml:space="preserve">Restauratív fogászati propedeutika I., Odontotechnológia és Fogpótlástani propedeutika II. </t>
  </si>
  <si>
    <t xml:space="preserve">Orális medicina I. </t>
  </si>
  <si>
    <t>FOKOODT244_1M</t>
  </si>
  <si>
    <t xml:space="preserve">Gyakorlati jegy  </t>
  </si>
  <si>
    <t xml:space="preserve">Patológia </t>
  </si>
  <si>
    <t>FOKOPTK245_1M</t>
  </si>
  <si>
    <t xml:space="preserve">Genetika és genomika, Molekuláris sejtbiológia II., Orvosi és fogorvosi élettan II. </t>
  </si>
  <si>
    <t xml:space="preserve">Kiemelt  Kollokvium </t>
  </si>
  <si>
    <t xml:space="preserve">Pathology </t>
  </si>
  <si>
    <t>FOKOPTK245_1A</t>
  </si>
  <si>
    <t xml:space="preserve">Genetics and Genomics, Molecular Cell Biology II., Medical and Dental Physiology II. </t>
  </si>
  <si>
    <t xml:space="preserve">Pathologie </t>
  </si>
  <si>
    <t>FOKOPTK245_1N</t>
  </si>
  <si>
    <t xml:space="preserve">Genetik und Genomik, Molekulare Zellbiologie II, Medizinische und zahnmedizinische Physiologie II </t>
  </si>
  <si>
    <t xml:space="preserve">Preventív fogászat  </t>
  </si>
  <si>
    <t>FOKOKFK384_1M</t>
  </si>
  <si>
    <t xml:space="preserve">Preventive Dentistry  </t>
  </si>
  <si>
    <t>FOKOKFK384_1A</t>
  </si>
  <si>
    <t>Restorative Dentistry, Pre-clinical I., Odontotechnology and Prosthodontics Pre-clinical II.</t>
  </si>
  <si>
    <t xml:space="preserve">Präventive Zahnheilkunde </t>
  </si>
  <si>
    <t>FOKOKFK384_1N</t>
  </si>
  <si>
    <t>Zahnerhaltungskunde, Propädeutik I, Odontotechnologie und Prothetische Propädeutik II</t>
  </si>
  <si>
    <t xml:space="preserve">Sugárvédelmi ismeretek </t>
  </si>
  <si>
    <t>FOKOODT135_1M</t>
  </si>
  <si>
    <t>Biofizika II.</t>
  </si>
  <si>
    <t xml:space="preserve">Szájsebészeti propedeutika </t>
  </si>
  <si>
    <t>FOKOSZB041_1M</t>
  </si>
  <si>
    <t xml:space="preserve">Oral and Maxillofacial Surgery, Pre-clinical course </t>
  </si>
  <si>
    <t>FOKOSZB041_1A</t>
  </si>
  <si>
    <t xml:space="preserve">Kieferchirurgische Propädeutik </t>
  </si>
  <si>
    <t>FOKOSZB041_1N</t>
  </si>
  <si>
    <t xml:space="preserve">Testnevelés V. </t>
  </si>
  <si>
    <t>FOKOTSI380_5M</t>
  </si>
  <si>
    <t xml:space="preserve">Physical Education V. </t>
  </si>
  <si>
    <t>FOKOTSI380_5A</t>
  </si>
  <si>
    <t xml:space="preserve">Körpererziehung (Sport) V </t>
  </si>
  <si>
    <t>FOKOTSI380_5N</t>
  </si>
  <si>
    <t xml:space="preserve">Hungarian for Dental Medical Purposes IV. </t>
  </si>
  <si>
    <t>FOKONYE398_4A</t>
  </si>
  <si>
    <t>Ungarische Zahnmedizinische Fachsprache IV</t>
  </si>
  <si>
    <t>FOKONYE398_4N</t>
  </si>
  <si>
    <t>Semmelweis Szimpózium</t>
  </si>
  <si>
    <t>FOKOFRM359_1M</t>
  </si>
  <si>
    <t>Semmelweis Symposium</t>
  </si>
  <si>
    <t>FOKOFRM359_1A</t>
  </si>
  <si>
    <t>6. szemeszter</t>
  </si>
  <si>
    <t>6th semester</t>
  </si>
  <si>
    <t xml:space="preserve">6. Semester </t>
  </si>
  <si>
    <t xml:space="preserve">Általános és fogászati radiológia I. </t>
  </si>
  <si>
    <t>FOKOODT247_1M</t>
  </si>
  <si>
    <t>Sugárvédelmi ismeretek</t>
  </si>
  <si>
    <t>Endodontiai propedeutika</t>
  </si>
  <si>
    <t>FOKOKFK356_1M</t>
  </si>
  <si>
    <t>Restauratív fogászati propedeutika II.,
Odontotechnológia és Fogpótlástani propedeutika III., Preventív fogászat</t>
  </si>
  <si>
    <t xml:space="preserve">Kiemelt Kollokvium  </t>
  </si>
  <si>
    <t>Endodontics, Pre-clinical</t>
  </si>
  <si>
    <t>FOKOKFK356_1A</t>
  </si>
  <si>
    <t>Restorative Dentistry, Pre-clinical II., Odontotechnology and Prosthodontics, Pre-clinical III., Preventive Dentistry</t>
  </si>
  <si>
    <t>Endodontische Propädeutik</t>
  </si>
  <si>
    <t>FOKOKFK356_1N</t>
  </si>
  <si>
    <t>Zahnerhaltungskunde, Propädeutik II, Odontotechnologie und Prothetische Propädeutik III, Präventive Zahnheilkunde</t>
  </si>
  <si>
    <t xml:space="preserve">Fogpótlástan I. </t>
  </si>
  <si>
    <t xml:space="preserve">FOKOFPK366_1M    </t>
  </si>
  <si>
    <t xml:space="preserve">Restauratív fogászati propedeutika II., Odontotechnológia és Fogpótlástani propedeutika III., Preventív fogászat </t>
  </si>
  <si>
    <t xml:space="preserve">Prosthodontics I. </t>
  </si>
  <si>
    <t xml:space="preserve">FOKOFPK366_1A    </t>
  </si>
  <si>
    <t xml:space="preserve">Restorative Dentistry, Pre-clinical II., Odontotechnology and Prosthodontics  Pre-clinical III., Preventive Dentistry </t>
  </si>
  <si>
    <t xml:space="preserve">Zahnärztliche Prothetik I </t>
  </si>
  <si>
    <t xml:space="preserve">FOKOFPK366_1N    </t>
  </si>
  <si>
    <t xml:space="preserve">Gnatológia </t>
  </si>
  <si>
    <t>FOKOFPK367_1M</t>
  </si>
  <si>
    <t xml:space="preserve">Restauratív fogászati propedeutika II., Odontotechnológia és Fogpótlástani propedeutika III., Orális diagnosztika </t>
  </si>
  <si>
    <t xml:space="preserve">Restauratív fogászat és endodontia I. </t>
  </si>
  <si>
    <t xml:space="preserve">FOKOKFK357_1M </t>
  </si>
  <si>
    <t xml:space="preserve">Restorative Dentistry and Endodontics I. </t>
  </si>
  <si>
    <t xml:space="preserve">FOKOKFK357_1A </t>
  </si>
  <si>
    <t xml:space="preserve">Zahnerhaltungskunde I </t>
  </si>
  <si>
    <t xml:space="preserve">FOKOKFK357_1N </t>
  </si>
  <si>
    <t xml:space="preserve">Zahnerhaltungskunde, Propädeutik II, Odontotechnologie und Prothetische Propädeutik III, Präventive Zahnheilkunde </t>
  </si>
  <si>
    <t xml:space="preserve">Katasztrófa-felszámolás egészségügyi alapjai II. </t>
  </si>
  <si>
    <t>FOKOBVI385_2M</t>
  </si>
  <si>
    <t>Medical Aspects of Disaster Preparedness and Response II.</t>
  </si>
  <si>
    <t>FOKOBVI385_2A</t>
  </si>
  <si>
    <t xml:space="preserve">The Medical Basis of Disaster Management I. </t>
  </si>
  <si>
    <t xml:space="preserve">Medizinische Grundlagen der Beseitigung von Katastrophen II </t>
  </si>
  <si>
    <t>FOKOBVI385_2N</t>
  </si>
  <si>
    <t xml:space="preserve">Med. Grundlagen der Beseitigung von Katastrophen I </t>
  </si>
  <si>
    <t xml:space="preserve">Orális biológia </t>
  </si>
  <si>
    <t>FOKOOBT249_1M</t>
  </si>
  <si>
    <t xml:space="preserve">Általános és orális patofiziológia, Népegészségtan, Patológia, </t>
  </si>
  <si>
    <t xml:space="preserve">Oral Biology </t>
  </si>
  <si>
    <t>FOKOOBT249_1A</t>
  </si>
  <si>
    <t>General and Oral Pathophysiology, Public Health, Pathology</t>
  </si>
  <si>
    <t xml:space="preserve">Orale Biologie </t>
  </si>
  <si>
    <t>FOKOOBT249_1N</t>
  </si>
  <si>
    <t xml:space="preserve">Allgemeine und orale Pathophysiologie, Hygiene, Pathologie </t>
  </si>
  <si>
    <t xml:space="preserve">Orális patológia </t>
  </si>
  <si>
    <t xml:space="preserve">FOKOPTK352_1M </t>
  </si>
  <si>
    <t xml:space="preserve">Általános és orális patofiziológia, Patológia, Népegészségtan </t>
  </si>
  <si>
    <t xml:space="preserve">Oral Pathology </t>
  </si>
  <si>
    <t xml:space="preserve">FOKOPTK352_1A </t>
  </si>
  <si>
    <t xml:space="preserve">General and Oral Pathophysiology, Pathology, Public Health </t>
  </si>
  <si>
    <t xml:space="preserve">Orale Pathologie </t>
  </si>
  <si>
    <t xml:space="preserve">FOKOPTK352_1N </t>
  </si>
  <si>
    <t>Allgemeine und orale Pathophysiologie,  Pathologie, Hygiene,</t>
  </si>
  <si>
    <t xml:space="preserve">Szájsebészet I. </t>
  </si>
  <si>
    <t xml:space="preserve">FOKOSZB353_1M </t>
  </si>
  <si>
    <t xml:space="preserve">Általános és orális patofiziológia, Patológia, Szájsebészeti propedeutika </t>
  </si>
  <si>
    <t xml:space="preserve">Oral and Maxillofacial Surgery I. </t>
  </si>
  <si>
    <t xml:space="preserve">FOKOSZB353_1A </t>
  </si>
  <si>
    <t xml:space="preserve">General and Oral Pathophysiology, Pathology. Oral and Maxillofacial Surgery, Pre-clinical course </t>
  </si>
  <si>
    <t xml:space="preserve">Kieferchirurgie I </t>
  </si>
  <si>
    <t xml:space="preserve">FOKOSZB353_1N </t>
  </si>
  <si>
    <t xml:space="preserve">Allgemeine und orale Pathophysiologie, Pathologie, Kieferchirurgische Propädeutik </t>
  </si>
  <si>
    <t xml:space="preserve">Testnevelés VI. </t>
  </si>
  <si>
    <t>FOKOTSI380_6M</t>
  </si>
  <si>
    <t xml:space="preserve">Physical Education VI. </t>
  </si>
  <si>
    <t>FOKOTSI380_6A</t>
  </si>
  <si>
    <t xml:space="preserve">Körpererziehung (Sport) VI </t>
  </si>
  <si>
    <t>FOKOTSI380_6N</t>
  </si>
  <si>
    <t xml:space="preserve">Oral Medicine I. </t>
  </si>
  <si>
    <t>FOKOODT244_1A</t>
  </si>
  <si>
    <t>Restorative Dentistry, Pre-clinical I.,  Odontotechnology and Prosthodontics Pre-clinical II.</t>
  </si>
  <si>
    <t>Orale Medizin I</t>
  </si>
  <si>
    <t>FOKOODT244_1N</t>
  </si>
  <si>
    <t xml:space="preserve">Zahnerhaltungskunde, Propädeutik I, Odontotechnologie und Prothetische Propädeutik II,  </t>
  </si>
  <si>
    <t xml:space="preserve">Oral Diagnostics </t>
  </si>
  <si>
    <t>FOKOODT243_1A</t>
  </si>
  <si>
    <t xml:space="preserve">Restorative Dentistry, Pre-clinical I.,  Odontotechnology and Prosthodontics Pre-clinical II. </t>
  </si>
  <si>
    <t xml:space="preserve">Orale Diagnostik </t>
  </si>
  <si>
    <t>FOKOODT243_1N</t>
  </si>
  <si>
    <t xml:space="preserve">Radiation protection </t>
  </si>
  <si>
    <t>FOKOODT135_1A</t>
  </si>
  <si>
    <t xml:space="preserve">Strahlenschutz </t>
  </si>
  <si>
    <t>FOKOODT135_1N</t>
  </si>
  <si>
    <t xml:space="preserve">Biophysik II  </t>
  </si>
  <si>
    <t xml:space="preserve">Hungarian for Dental Medical Purposes V. </t>
  </si>
  <si>
    <t>FOKONYE398_5A</t>
  </si>
  <si>
    <t>Ungarische Zahnmedizinische Fachsprache V</t>
  </si>
  <si>
    <t>FOKONYE398_5N</t>
  </si>
  <si>
    <t xml:space="preserve">Extractiós nyári gyakorlat </t>
  </si>
  <si>
    <t xml:space="preserve">Dento-Alveolar practice </t>
  </si>
  <si>
    <t>Zahnextraktionspraktikum im Sommer</t>
  </si>
  <si>
    <t xml:space="preserve">KLINIKAI MODUL </t>
  </si>
  <si>
    <t xml:space="preserve">CLINICAI MODULE </t>
  </si>
  <si>
    <t xml:space="preserve">Klinisches Modul </t>
  </si>
  <si>
    <t>7. szemeszter</t>
  </si>
  <si>
    <t xml:space="preserve">7th semester </t>
  </si>
  <si>
    <t xml:space="preserve">7. Semester </t>
  </si>
  <si>
    <t xml:space="preserve">Általános és fogászati radiológia II. </t>
  </si>
  <si>
    <t>FOKOODT247_2M</t>
  </si>
  <si>
    <t>Általános és fogászati radiológia I.</t>
  </si>
  <si>
    <t xml:space="preserve">Belgyógyászat I. </t>
  </si>
  <si>
    <t>FOKOBOK300_1M</t>
  </si>
  <si>
    <t>Általános és orális patofiziológia, Népegészségtan, Patológia,</t>
  </si>
  <si>
    <t xml:space="preserve">Internal Medicine I. </t>
  </si>
  <si>
    <t>FOKOBOK300_1A</t>
  </si>
  <si>
    <t xml:space="preserve">Innere Medizin I </t>
  </si>
  <si>
    <t>FOKOBOK300_1N</t>
  </si>
  <si>
    <t>Allgemeine und orale Pathophysiologie, Hygiene, Pathologie</t>
  </si>
  <si>
    <t xml:space="preserve">Fogpótlástan II. </t>
  </si>
  <si>
    <t xml:space="preserve">FOKOFPK366_2M    </t>
  </si>
  <si>
    <t xml:space="preserve">Fogpótlástan I., Gnatológia, Restauratív fogászat és endodontia I. </t>
  </si>
  <si>
    <t xml:space="preserve">Prosthodontics  II. </t>
  </si>
  <si>
    <t xml:space="preserve">FOKOFPK366_2A    </t>
  </si>
  <si>
    <t xml:space="preserve">Prosthodontics I.,Restorative Dentistry and Endodontics I.,  Radiation protection </t>
  </si>
  <si>
    <t xml:space="preserve">Zahnärztliche Prothetik II </t>
  </si>
  <si>
    <t xml:space="preserve">FOKOFPK366_2N    </t>
  </si>
  <si>
    <t xml:space="preserve">Zahnärztliche Prothetik I,  Zahnerhaltungskunde I, Strahlenschutz, </t>
  </si>
  <si>
    <t xml:space="preserve">Farmakológia I. </t>
  </si>
  <si>
    <t>FOKOFRM254_1M</t>
  </si>
  <si>
    <t xml:space="preserve">Patológia, Orvosi és fogorvosi élettan II., Fogorvosi biokémia II </t>
  </si>
  <si>
    <t xml:space="preserve">Pharmacology I. </t>
  </si>
  <si>
    <t>FOKOFRM254_1A</t>
  </si>
  <si>
    <t xml:space="preserve"> Pathology , Medical and Dental Physiology II., Dental Biochemistry II</t>
  </si>
  <si>
    <t xml:space="preserve">Pharmakologie I </t>
  </si>
  <si>
    <t>FOKOFRM254_1N</t>
  </si>
  <si>
    <t>Pathologie, Medizinische und zahnmedizinische Physiologie II, Zahnmedizinische Biochemie II</t>
  </si>
  <si>
    <t xml:space="preserve">Restauratív fogászat és endodontia II. </t>
  </si>
  <si>
    <t xml:space="preserve">FOKOKFK357_2M </t>
  </si>
  <si>
    <t>Fogpótlástan I., Restauratív fogászat és endodontia I., Endodontiai propedeutika</t>
  </si>
  <si>
    <t xml:space="preserve">Restorative Dentistry and Endodontics II. </t>
  </si>
  <si>
    <t xml:space="preserve">FOKOKFK357_2A </t>
  </si>
  <si>
    <t xml:space="preserve"> Prosthodontics I., Restorative Dentistry and Endodontics I., Endodontics, Pre-clinical </t>
  </si>
  <si>
    <t xml:space="preserve">Zahnerhaltungskunde II </t>
  </si>
  <si>
    <t xml:space="preserve">FOKOKFK357_2N </t>
  </si>
  <si>
    <t>Zahnärztliche Prothetik I, Zahnerhaltungskunde I, Endodontische Propädeutik</t>
  </si>
  <si>
    <t xml:space="preserve">Katasztrófa-felszámolás egészségügyi alapjai III. </t>
  </si>
  <si>
    <t>FOKOHKT385_3M</t>
  </si>
  <si>
    <t>Medical Aspects of Disaster Preparedness and Response III.</t>
  </si>
  <si>
    <t>FOKOHKT385_3A</t>
  </si>
  <si>
    <t xml:space="preserve">The Medical Basis of Disaster Management II. </t>
  </si>
  <si>
    <t xml:space="preserve">Medizinische Grundlagen der Beseitigung von Katastrophen III </t>
  </si>
  <si>
    <t>FOKOHKT385_3N</t>
  </si>
  <si>
    <t xml:space="preserve">Med. Grundlagen der Beseitigung von Katastrophen II </t>
  </si>
  <si>
    <t>Parodontológia I.</t>
  </si>
  <si>
    <t>FOKOPDK387_1M</t>
  </si>
  <si>
    <t xml:space="preserve">Orális biológia, Orális patológia, Szájsebészet I.  </t>
  </si>
  <si>
    <t>Periodontology I.</t>
  </si>
  <si>
    <t>FOKOPDK387_1A</t>
  </si>
  <si>
    <t xml:space="preserve">Oral Biology, Oral Pathology, Oral and Maxillofacial Surgery I. </t>
  </si>
  <si>
    <t xml:space="preserve">Parodontologie I </t>
  </si>
  <si>
    <t>FOKOPDK387_1N</t>
  </si>
  <si>
    <t xml:space="preserve">Orale Biologie, Orale Pathologie, Kieferchirurgie I </t>
  </si>
  <si>
    <t>Sürgősségi fogászat I.</t>
  </si>
  <si>
    <t xml:space="preserve">FOKOFSI388_1M     </t>
  </si>
  <si>
    <t xml:space="preserve">Általános és fogászati radiológia I., Orális patológia </t>
  </si>
  <si>
    <t xml:space="preserve">Aláírás </t>
  </si>
  <si>
    <t>Emergency Dentistry I.</t>
  </si>
  <si>
    <t xml:space="preserve">FOKOFSI388_1A     </t>
  </si>
  <si>
    <t xml:space="preserve">Notfälle in der zahnärztlichen Praxis I </t>
  </si>
  <si>
    <t xml:space="preserve">FOKOFSI388_1N     </t>
  </si>
  <si>
    <t xml:space="preserve">Szájsebészet II. </t>
  </si>
  <si>
    <t xml:space="preserve">FOKOSZB353_2M </t>
  </si>
  <si>
    <t xml:space="preserve">Általános és fogászati radiológia I., Orális patológia, Szájsebészet I.  </t>
  </si>
  <si>
    <t>Kollokvium</t>
  </si>
  <si>
    <t xml:space="preserve">Oral and Maxillofacial Surgery II. </t>
  </si>
  <si>
    <t xml:space="preserve">FOKOSZB353_2A </t>
  </si>
  <si>
    <t xml:space="preserve">Oral and Maxillofacial Surgery I., Oral Pathology, Radiation protection </t>
  </si>
  <si>
    <t xml:space="preserve">Kieferchirurgie II </t>
  </si>
  <si>
    <t xml:space="preserve">FOKOSZB353_2N </t>
  </si>
  <si>
    <t xml:space="preserve">Orale Pathologie, Kieferchirurgie I, Strahlenschutz </t>
  </si>
  <si>
    <t xml:space="preserve">Testnevelés VII. </t>
  </si>
  <si>
    <t>FOKOTSI380_7M</t>
  </si>
  <si>
    <t xml:space="preserve">Physical Education VII. </t>
  </si>
  <si>
    <t>FOKOTSI380_7A</t>
  </si>
  <si>
    <t xml:space="preserve">Körpererziehung (Sport) VII </t>
  </si>
  <si>
    <t>FOKOTSI380_7N</t>
  </si>
  <si>
    <t>Fül-Orr-Gégegyógyászat</t>
  </si>
  <si>
    <t>FOKVFUL255_1M</t>
  </si>
  <si>
    <t xml:space="preserve">Orális patológia, Patológia </t>
  </si>
  <si>
    <t>Hals-, Nasen- und Ohrenheilkunde</t>
  </si>
  <si>
    <t>FOKVFUL255_1N</t>
  </si>
  <si>
    <t xml:space="preserve">Orale Pathologie, Pathologie </t>
  </si>
  <si>
    <t xml:space="preserve">Gyermekgyógyászat </t>
  </si>
  <si>
    <t xml:space="preserve">FOKVGY2369_1M    </t>
  </si>
  <si>
    <t>Kinderheilkunde</t>
  </si>
  <si>
    <t xml:space="preserve">FOKVGY2369_1N    </t>
  </si>
  <si>
    <t xml:space="preserve">Sebészet </t>
  </si>
  <si>
    <t xml:space="preserve">FOKVSB1370_1M    </t>
  </si>
  <si>
    <t xml:space="preserve">Makroszkópos anatómia és fejlődéstan II. , Patológia </t>
  </si>
  <si>
    <t>Chirurgie</t>
  </si>
  <si>
    <t xml:space="preserve">FOKVSB1370_1N    </t>
  </si>
  <si>
    <t xml:space="preserve">Makroskopische Anatomie  und Embryologie II , Pathologie </t>
  </si>
  <si>
    <t xml:space="preserve">General and Dental Radiology I. </t>
  </si>
  <si>
    <t>FOKOODT247_1A</t>
  </si>
  <si>
    <t>Allgemeine und zahnärztliche Radiologie I</t>
  </si>
  <si>
    <t>FOKOODT247_1N</t>
  </si>
  <si>
    <t xml:space="preserve">Gnathology </t>
  </si>
  <si>
    <t>FOKOFPK367_1A</t>
  </si>
  <si>
    <t xml:space="preserve">Restorative Dentistry and Endodontics I., Prosthodontics I., Oral Diagnostics </t>
  </si>
  <si>
    <t xml:space="preserve">Gnatologie </t>
  </si>
  <si>
    <t>FOKOFPK367_1N</t>
  </si>
  <si>
    <t xml:space="preserve">Zahnärztliche Prothetik I, Zahnerhaltungskunde I, Orale Diagnostik </t>
  </si>
  <si>
    <t xml:space="preserve">Neurorology </t>
  </si>
  <si>
    <t>FOKVNEU079_1A</t>
  </si>
  <si>
    <t>Macroscopic anatomy and embryology I.-II.</t>
  </si>
  <si>
    <t xml:space="preserve">Psychiatry </t>
  </si>
  <si>
    <t>FOKVPSI078_1A</t>
  </si>
  <si>
    <t xml:space="preserve">Oral Biology, Oral Medicine I. </t>
  </si>
  <si>
    <t xml:space="preserve">Dental Ethics </t>
  </si>
  <si>
    <t>FOKVMAG259_1A</t>
  </si>
  <si>
    <t xml:space="preserve">Pathology, Oral Pathology </t>
  </si>
  <si>
    <t>8. szemeszter</t>
  </si>
  <si>
    <t xml:space="preserve">8th semester </t>
  </si>
  <si>
    <t xml:space="preserve">8. Semester </t>
  </si>
  <si>
    <t xml:space="preserve">Belgyógyászat II. </t>
  </si>
  <si>
    <t>FOKOBHK389_2M</t>
  </si>
  <si>
    <t xml:space="preserve">Belgyógyászat I., Farmakológia I. </t>
  </si>
  <si>
    <t xml:space="preserve">Internal Medicine II. </t>
  </si>
  <si>
    <t>FOKOBHK389_2A</t>
  </si>
  <si>
    <t xml:space="preserve">Internal Medicine I., Pharmacology I. </t>
  </si>
  <si>
    <t xml:space="preserve">Innere Medizin II </t>
  </si>
  <si>
    <t>FOKOBHK389_2N</t>
  </si>
  <si>
    <t xml:space="preserve">Pharmakologie I, Innere Medizin I </t>
  </si>
  <si>
    <t xml:space="preserve">Fogpótlástan III. </t>
  </si>
  <si>
    <t xml:space="preserve">FOKOFPK366_3M    </t>
  </si>
  <si>
    <t xml:space="preserve">Általános és fogászati radiológia II., Fogpótlástan II., Restauratív fogászat és endodontia II. </t>
  </si>
  <si>
    <t xml:space="preserve">Prosthodontics  III. </t>
  </si>
  <si>
    <t xml:space="preserve">FOKOFPK366_3A    </t>
  </si>
  <si>
    <t xml:space="preserve">General and Dental Radiology I., Prosthodontics  II., Restorative Dentistry and Endodontics II., </t>
  </si>
  <si>
    <t xml:space="preserve">Zahnärztliche Prothetik III </t>
  </si>
  <si>
    <t xml:space="preserve">FOKOFPK366_3N    </t>
  </si>
  <si>
    <t xml:space="preserve">Allgemeine und zahnärztliche Radiologie I, Zahnärztliche Prothetik II,  Zahnerhaltungskunde II </t>
  </si>
  <si>
    <t xml:space="preserve">Fogszabályozási propedeutika </t>
  </si>
  <si>
    <t>FOKOGFK257_1M</t>
  </si>
  <si>
    <t xml:space="preserve">Általános és fogászati radiológia II., </t>
  </si>
  <si>
    <t xml:space="preserve">Orthodontics Pre-clinical </t>
  </si>
  <si>
    <t>FOKOGFK257_1A</t>
  </si>
  <si>
    <t xml:space="preserve">Kieferorthopädische Propädeutik </t>
  </si>
  <si>
    <t>FOKOGFK257_1N</t>
  </si>
  <si>
    <t xml:space="preserve">Farmakológia II.  </t>
  </si>
  <si>
    <t>FOKOFRM254_2M</t>
  </si>
  <si>
    <t xml:space="preserve">Farmakológia I., Belgyógyászat I. </t>
  </si>
  <si>
    <t xml:space="preserve">Pharmacology II. </t>
  </si>
  <si>
    <t>FOKOFRM254_2A</t>
  </si>
  <si>
    <t xml:space="preserve">Pharmacology I., Internal Medicine I. </t>
  </si>
  <si>
    <t xml:space="preserve">Pharmakologie II </t>
  </si>
  <si>
    <t>FOKOFRM254_2N</t>
  </si>
  <si>
    <t xml:space="preserve">Implantológia I.  </t>
  </si>
  <si>
    <t>FOKOSZB311_1M</t>
  </si>
  <si>
    <t xml:space="preserve">Általános és fogászati radiológia II., Parodontológia I., Szájsebészet II.  </t>
  </si>
  <si>
    <t xml:space="preserve">Implantology I. </t>
  </si>
  <si>
    <t>FOKOSZB311_1A</t>
  </si>
  <si>
    <t xml:space="preserve">General and Dental Radiology I., Oral and Periodontology I., Maxillofacial Surgery II.  </t>
  </si>
  <si>
    <t xml:space="preserve">Implantologie I </t>
  </si>
  <si>
    <t>FOKOSZB311_1N</t>
  </si>
  <si>
    <t xml:space="preserve">Allgemeine und zahnärztliche Radiologie I, Parodontologie I, Kieferchirurgie II  </t>
  </si>
  <si>
    <t xml:space="preserve">Restauratív fogászat és endodontia III. </t>
  </si>
  <si>
    <t xml:space="preserve">FOKOKFK357_3M </t>
  </si>
  <si>
    <t xml:space="preserve">Restorative Dentistry and Endodontics III. </t>
  </si>
  <si>
    <t xml:space="preserve">FOKOKFK357_3A </t>
  </si>
  <si>
    <t xml:space="preserve"> General and Dental Radiology I., Prosthodontics  II., Restorative Dentistry and Endodontics II. </t>
  </si>
  <si>
    <t xml:space="preserve">Zahnerhaltungskunde III </t>
  </si>
  <si>
    <t xml:space="preserve">FOKOKFK357_3N </t>
  </si>
  <si>
    <t xml:space="preserve">Allgemeine und zahnärztliche Radiologie I, Zahnärztliche Prothetik II, Zahnerhaltungskunde II </t>
  </si>
  <si>
    <t xml:space="preserve">Katasztrófa-felszámolás egészségügyi alapjai IV. </t>
  </si>
  <si>
    <t>FOKOHKT385_4M</t>
  </si>
  <si>
    <t>Medical Aspects of Disaster Preparedness and Response IV.</t>
  </si>
  <si>
    <t>FOKOHKT385_4A</t>
  </si>
  <si>
    <t xml:space="preserve">The Medical Basis of Disaster Management III. </t>
  </si>
  <si>
    <t xml:space="preserve">Medizinische Grundlagen der Beseitigung von Katastrophen IV </t>
  </si>
  <si>
    <t>FOKOHKT385_4N</t>
  </si>
  <si>
    <t xml:space="preserve">Med. Grundlagen der Beseitigung von Katastrophen III </t>
  </si>
  <si>
    <t xml:space="preserve">Parodontológia II. </t>
  </si>
  <si>
    <t>FOKOPDK387_2M</t>
  </si>
  <si>
    <t xml:space="preserve">Periodontology II. </t>
  </si>
  <si>
    <t>FOKOPDK387_2A</t>
  </si>
  <si>
    <t xml:space="preserve">General and Dental Radiology I., Oral and Periodontology I., Maxillofacial Surgery II. </t>
  </si>
  <si>
    <t xml:space="preserve">Parodontologie II </t>
  </si>
  <si>
    <t>FOKOPDK387_2N</t>
  </si>
  <si>
    <t xml:space="preserve">Allgemeine und zahnärztliche Radiologie I, Parodontologie I, Kieferchirurgie II </t>
  </si>
  <si>
    <t xml:space="preserve">Sürgősségi fogászat II. </t>
  </si>
  <si>
    <t xml:space="preserve">FOKOFSI388_2M     </t>
  </si>
  <si>
    <t xml:space="preserve">Általános és fogászati radiológia II., Sürgősségi fogászat I.  </t>
  </si>
  <si>
    <t xml:space="preserve">Emergency Dentistry II. </t>
  </si>
  <si>
    <t xml:space="preserve">FOKOFSI388_2A     </t>
  </si>
  <si>
    <t xml:space="preserve">General and Dental Radiology I.,  Emergency Dentistry I. </t>
  </si>
  <si>
    <t>Notfälle in der zahnärztlichen Praxis II</t>
  </si>
  <si>
    <t xml:space="preserve">FOKOFSI388_2N     </t>
  </si>
  <si>
    <t>Allgemeine und zahnärztliche Radiologie I, Notfälle in der zahnärztlichen Praxis I</t>
  </si>
  <si>
    <t xml:space="preserve">Szájsebészet III. </t>
  </si>
  <si>
    <t xml:space="preserve">FOKOSZB353_3M </t>
  </si>
  <si>
    <t xml:space="preserve">Oral and Maxillofacial Surgery III. </t>
  </si>
  <si>
    <t xml:space="preserve">FOKOSZB353_3A </t>
  </si>
  <si>
    <t xml:space="preserve">General and Dental Radiology I., Oral and Periodontology I., Maxillofacial Surgery II., </t>
  </si>
  <si>
    <t xml:space="preserve">Kieferchirurgie III </t>
  </si>
  <si>
    <t xml:space="preserve">FOKOSZB353_3N </t>
  </si>
  <si>
    <t xml:space="preserve">Allgemeine und zahnärztliche Radiologie I, Parodontologie I, Kieferchirurgie II   </t>
  </si>
  <si>
    <t xml:space="preserve">Testnevelés VIII. </t>
  </si>
  <si>
    <t>FOKOTSI380_8M</t>
  </si>
  <si>
    <t xml:space="preserve">Physical Education VIII. </t>
  </si>
  <si>
    <t>FOKOTSI380_8A</t>
  </si>
  <si>
    <t xml:space="preserve">Körpererziehung (Sport) VIII </t>
  </si>
  <si>
    <t>FOKOTSI380_8N</t>
  </si>
  <si>
    <t xml:space="preserve">Elmegyógyászat  </t>
  </si>
  <si>
    <t>FOKVPSI078_1M</t>
  </si>
  <si>
    <t xml:space="preserve">Psychiatrie </t>
  </si>
  <si>
    <t>FOKVPSI078_1N</t>
  </si>
  <si>
    <t xml:space="preserve">Innere Medizin I, Pharmakologie I </t>
  </si>
  <si>
    <t xml:space="preserve">Fogorvosi  etika </t>
  </si>
  <si>
    <t>FOKVMAG259_1M</t>
  </si>
  <si>
    <t xml:space="preserve">Belgyógyászat I., Orális patológia </t>
  </si>
  <si>
    <t xml:space="preserve">Zahnärztliche  Ethik </t>
  </si>
  <si>
    <t>FOKVMAG259_1N</t>
  </si>
  <si>
    <t xml:space="preserve">Innere Medizin I, Orale Pathologie </t>
  </si>
  <si>
    <t xml:space="preserve">Ideggyógyászat </t>
  </si>
  <si>
    <t>FOKVNEU079_1M</t>
  </si>
  <si>
    <t xml:space="preserve">Makroszkópos anatómia és fejlődéstan II., Belgyógyászat I., Farmakológia I. </t>
  </si>
  <si>
    <t xml:space="preserve">Neurologie </t>
  </si>
  <si>
    <t>FOKVNEU079_1N</t>
  </si>
  <si>
    <t xml:space="preserve">Makroskopische Anatomie und Embryologie II, Innere Medizin I, Pharmakologie I, </t>
  </si>
  <si>
    <t>Szemészet</t>
  </si>
  <si>
    <t>FOKVSZE390_1M</t>
  </si>
  <si>
    <t>Ophthalmology</t>
  </si>
  <si>
    <t>FOKVSZE390_1A</t>
  </si>
  <si>
    <t xml:space="preserve">Augenheilkunde </t>
  </si>
  <si>
    <t>FOKVSZE390_1N</t>
  </si>
  <si>
    <t xml:space="preserve">General and Dental Radiology II. </t>
  </si>
  <si>
    <t>FOKOODT247_2A</t>
  </si>
  <si>
    <t>General and Dental Radiology I.</t>
  </si>
  <si>
    <t xml:space="preserve"> Comprehensive examination # </t>
  </si>
  <si>
    <t>Allgemeine und zahnärztliche Radiologie II</t>
  </si>
  <si>
    <t>FOKOODT247_2N</t>
  </si>
  <si>
    <t>Otorhinolaryngology</t>
  </si>
  <si>
    <t>FOKVFUL255_1A</t>
  </si>
  <si>
    <t>Pathology, Oral Pathology</t>
  </si>
  <si>
    <t>Pediatrics</t>
  </si>
  <si>
    <t xml:space="preserve">FOKVGY2369_1A    </t>
  </si>
  <si>
    <t>Surgery</t>
  </si>
  <si>
    <t xml:space="preserve">FOKVSB1370_1A    </t>
  </si>
  <si>
    <t>Macroscopic anatomy and embryology II., Pathology</t>
  </si>
  <si>
    <t xml:space="preserve">Általános fogászati nyári gyakorlat </t>
  </si>
  <si>
    <t>Fogpótlástan III., Restauratív fogászat és endodontia III., Parodontológia II</t>
  </si>
  <si>
    <t xml:space="preserve">General Dentistry practice  </t>
  </si>
  <si>
    <t>Prosthodontics III.,
Restorative Dentistry and Endodontics III.,
Periodontology II.</t>
  </si>
  <si>
    <t>Allgemeines zahnärztliches Praktikum im Sommer</t>
  </si>
  <si>
    <t>Zahnärztliche Prothetik III, Zahnerhaltungskunde III,  Parodontologie II</t>
  </si>
  <si>
    <t>9. szemeszter</t>
  </si>
  <si>
    <t xml:space="preserve">9th semester </t>
  </si>
  <si>
    <t xml:space="preserve">9. Semester </t>
  </si>
  <si>
    <t xml:space="preserve">Fogpótlástan IV. </t>
  </si>
  <si>
    <t xml:space="preserve">FOKOFPK366_4M    </t>
  </si>
  <si>
    <t xml:space="preserve">Fogpótlástan III., Restauratív fogászat és endodontia III. </t>
  </si>
  <si>
    <t xml:space="preserve">Prosthodontics  IV. </t>
  </si>
  <si>
    <t xml:space="preserve">FOKOFPK366_4A    </t>
  </si>
  <si>
    <t>Prosthodontics III., Restorative Dentistry and Endodontics III.</t>
  </si>
  <si>
    <t xml:space="preserve">Zahnärztliche Prothetik IV </t>
  </si>
  <si>
    <t xml:space="preserve">FOKOFPK366_4N    </t>
  </si>
  <si>
    <t xml:space="preserve">Zahnärztliche Prothetik III, Zahnerhaltungskunde III </t>
  </si>
  <si>
    <t xml:space="preserve">Fogszabályozás I. </t>
  </si>
  <si>
    <t>FOKOGFK263_1M</t>
  </si>
  <si>
    <t xml:space="preserve">Fogszabályozási propedeutika, Fogpótlástan III., Restauratív fogászat és endodontia III.   </t>
  </si>
  <si>
    <t xml:space="preserve">Orthodontics I. </t>
  </si>
  <si>
    <t>FOKOGFK263_1A</t>
  </si>
  <si>
    <t xml:space="preserve">Orthodontics Pre-clinical, Prosthodontics III., Restorative Dentistry and Endodontics III., </t>
  </si>
  <si>
    <t xml:space="preserve">Kieferorthopädie I </t>
  </si>
  <si>
    <t>FOKOGFK263_1N</t>
  </si>
  <si>
    <t xml:space="preserve">Kieferchirurgische Propädeutik, Zahnärztliche Prothetik III, Zahnerhaltungskunde III </t>
  </si>
  <si>
    <t xml:space="preserve">Gyermekfogászat I. </t>
  </si>
  <si>
    <t>FOKOGFK265_1M</t>
  </si>
  <si>
    <t xml:space="preserve">Fogszabályozási propedeutika, Fogpótlástan III., Restauratív fogászat és endodontia III.  </t>
  </si>
  <si>
    <t xml:space="preserve">Pedodontics I. </t>
  </si>
  <si>
    <t>FOKOGFK265_1A</t>
  </si>
  <si>
    <t xml:space="preserve">Kinderzahnheilkunde I </t>
  </si>
  <si>
    <t>FOKOGFK265_1N</t>
  </si>
  <si>
    <t xml:space="preserve">Implantológia II.  </t>
  </si>
  <si>
    <t>FOKOSZB311_2M</t>
  </si>
  <si>
    <t xml:space="preserve">Implantológia I., Parodontológia II., Szájsebészet III. </t>
  </si>
  <si>
    <t xml:space="preserve">Implantology II.  </t>
  </si>
  <si>
    <t>FOKOSZB311_2A</t>
  </si>
  <si>
    <t xml:space="preserve">Implantology I., Periodontology II., Oral and Maxillofacial Surgery III. </t>
  </si>
  <si>
    <t xml:space="preserve">Comprehensive examination #  </t>
  </si>
  <si>
    <t xml:space="preserve">Implantologie II </t>
  </si>
  <si>
    <t>FOKOSZB311_2N</t>
  </si>
  <si>
    <t xml:space="preserve">Implantologie I, Parodontologie II, Kieferchirurgie III </t>
  </si>
  <si>
    <t>Rigorosum</t>
  </si>
  <si>
    <t xml:space="preserve">Klinikai fogászat I. </t>
  </si>
  <si>
    <t>FOKOFPK312_1M</t>
  </si>
  <si>
    <t xml:space="preserve">Clinical Dentistry I. </t>
  </si>
  <si>
    <t>FOKOKFK313_1A</t>
  </si>
  <si>
    <t xml:space="preserve">Klinische Zahnheilkunde I </t>
  </si>
  <si>
    <t>FOKOKFK313_1N</t>
  </si>
  <si>
    <t xml:space="preserve">Restauratív fogászat és endodontia IV. </t>
  </si>
  <si>
    <t xml:space="preserve">FOKOKFK357_4M </t>
  </si>
  <si>
    <t xml:space="preserve">Restorative Dentistry and Endodontics IV. </t>
  </si>
  <si>
    <t xml:space="preserve">FOKOKFK357_4A </t>
  </si>
  <si>
    <t xml:space="preserve">Zahnerhaltungskunde IV </t>
  </si>
  <si>
    <t xml:space="preserve">FOKOKFK357_4N </t>
  </si>
  <si>
    <t xml:space="preserve">Orális medicina II. </t>
  </si>
  <si>
    <t>FOKOODT244_2M</t>
  </si>
  <si>
    <t xml:space="preserve">Orális medicina I., Orális diagnosztika, Szájsebészet III. </t>
  </si>
  <si>
    <t xml:space="preserve">Oral Medicine II. </t>
  </si>
  <si>
    <t>FOKOODT244_2A</t>
  </si>
  <si>
    <r>
      <t>Oral Medicine I., Oral Diagnostics,</t>
    </r>
    <r>
      <rPr>
        <b/>
        <sz val="9"/>
        <rFont val="Calibri"/>
        <family val="2"/>
        <charset val="238"/>
        <scheme val="minor"/>
      </rPr>
      <t xml:space="preserve"> </t>
    </r>
    <r>
      <rPr>
        <sz val="9"/>
        <rFont val="Calibri"/>
        <family val="2"/>
        <charset val="238"/>
        <scheme val="minor"/>
      </rPr>
      <t>Oral and Maxillofacial Surgery III.</t>
    </r>
  </si>
  <si>
    <t xml:space="preserve">Orale Medizin II. </t>
  </si>
  <si>
    <t>FOKOODT244_2N</t>
  </si>
  <si>
    <t xml:space="preserve">Orale Medizin I, Orale Diagnostik, Kieferchirurgie III </t>
  </si>
  <si>
    <t xml:space="preserve">Parodontológia  III. </t>
  </si>
  <si>
    <t>FOKOPDK387_3M</t>
  </si>
  <si>
    <t xml:space="preserve">Periodontology III. </t>
  </si>
  <si>
    <t>FOKOPDK387_3A</t>
  </si>
  <si>
    <t xml:space="preserve">Parodontologie III </t>
  </si>
  <si>
    <t>FOKOPDK387_3N</t>
  </si>
  <si>
    <t xml:space="preserve">Szájsebészet IV. </t>
  </si>
  <si>
    <t xml:space="preserve">FOKOSZB353_4M </t>
  </si>
  <si>
    <t xml:space="preserve">Oral and Maxillofacial Surgery IV. </t>
  </si>
  <si>
    <t xml:space="preserve">FOKOSZB353_4A </t>
  </si>
  <si>
    <t xml:space="preserve">Kieferchirurgie IV </t>
  </si>
  <si>
    <t xml:space="preserve">FOKOSZB353_4N </t>
  </si>
  <si>
    <t xml:space="preserve">Testnevelés IX. </t>
  </si>
  <si>
    <t>FOKOTSI380_9M</t>
  </si>
  <si>
    <t>Aláírás</t>
  </si>
  <si>
    <t xml:space="preserve">Physical Education IX. </t>
  </si>
  <si>
    <t>FOKOTSI380_9A</t>
  </si>
  <si>
    <t xml:space="preserve">Körpererziehung (Sport) IX </t>
  </si>
  <si>
    <t>FOKOTSI380_9N</t>
  </si>
  <si>
    <t xml:space="preserve">Bőrgyógyászat </t>
  </si>
  <si>
    <t>FOKVBOR392_1M</t>
  </si>
  <si>
    <t xml:space="preserve">Belgyógyászat II., Farmakológia II. </t>
  </si>
  <si>
    <t>Dermatologie</t>
  </si>
  <si>
    <t>FOKVBOR392_1N</t>
  </si>
  <si>
    <t xml:space="preserve">Innere Medizin II, Pharmakologie II </t>
  </si>
  <si>
    <t xml:space="preserve">Igazságügyi fogorvostan </t>
  </si>
  <si>
    <t>FOKVIGS088_1M</t>
  </si>
  <si>
    <t>Belgyógyászat II., Farmakológia II., Patológia</t>
  </si>
  <si>
    <t xml:space="preserve">Forensic Dentistry </t>
  </si>
  <si>
    <t>FOKVIGS088_1A</t>
  </si>
  <si>
    <t xml:space="preserve">Internal Medicine II., Pharmacology II., Pathology </t>
  </si>
  <si>
    <t xml:space="preserve">Rechtsmedizin für Zahnmediziner </t>
  </si>
  <si>
    <t>FOKVIGS088_1N</t>
  </si>
  <si>
    <t>Innere Medizin II, Pharmakologie II Pathologie</t>
  </si>
  <si>
    <t>Oxiológia</t>
  </si>
  <si>
    <t>FOKVOMS393_1M</t>
  </si>
  <si>
    <t xml:space="preserve">Elsősegélynyújtás, Belgyógyászat II., Farmakológia II. </t>
  </si>
  <si>
    <t>Prehospital  Emergency Medicine</t>
  </si>
  <si>
    <t>FOKVOMS393_1A</t>
  </si>
  <si>
    <t xml:space="preserve">First Aid, Internal Medicine II., Pharmacology II., </t>
  </si>
  <si>
    <t>Oxyologie</t>
  </si>
  <si>
    <t>FOKVOMS393_1N</t>
  </si>
  <si>
    <t xml:space="preserve">Erste Hilfe, Innere Medizin II, Pharmakologie II, </t>
  </si>
  <si>
    <t>Szakdolgozat készítés</t>
  </si>
  <si>
    <t>Thesis preparation</t>
  </si>
  <si>
    <t>Diplomarbeit Seminar</t>
  </si>
  <si>
    <t>10. szemeszter</t>
  </si>
  <si>
    <t>10th semester</t>
  </si>
  <si>
    <t xml:space="preserve">10. Semester </t>
  </si>
  <si>
    <t xml:space="preserve">Fogpótlástan V. </t>
  </si>
  <si>
    <t xml:space="preserve">FOKOFPK366_5M    </t>
  </si>
  <si>
    <t xml:space="preserve">Fogpótlástan IV,. Restauratív fogászat és endodontia IV.  </t>
  </si>
  <si>
    <t xml:space="preserve">Prosthodontics  V. </t>
  </si>
  <si>
    <t xml:space="preserve">FOKOFPK366_5A    </t>
  </si>
  <si>
    <t>Prosthodontics  IV., Restorative Dentistry and Endodontics IV.</t>
  </si>
  <si>
    <t xml:space="preserve">Zahnärztliche Prothetik V </t>
  </si>
  <si>
    <t xml:space="preserve">FOKOFPK366_5N    </t>
  </si>
  <si>
    <t xml:space="preserve">Zahnärztliche Prothetik IV, Zahnerhaltungskunde IV </t>
  </si>
  <si>
    <t xml:space="preserve">Fogszabályozás II. </t>
  </si>
  <si>
    <t>FOKOGFK263_2M</t>
  </si>
  <si>
    <t xml:space="preserve">Orthodontics II. </t>
  </si>
  <si>
    <t>FOKOGFK263_2A</t>
  </si>
  <si>
    <t xml:space="preserve">Kieferorthopädie II </t>
  </si>
  <si>
    <t>FOKOGFK263_2N</t>
  </si>
  <si>
    <t>Gerosztomatológia</t>
  </si>
  <si>
    <t>FOKOFSI394_1M</t>
  </si>
  <si>
    <t xml:space="preserve">Fogpótlástan IV., Gnatológia, Orális medicina II. </t>
  </si>
  <si>
    <t xml:space="preserve">Gerostomatology </t>
  </si>
  <si>
    <t>FOKOFSI394_1A</t>
  </si>
  <si>
    <t xml:space="preserve">Prosthodontics  IV., Gnathology, Oral Medicine II. </t>
  </si>
  <si>
    <t xml:space="preserve">Gerostomatologie </t>
  </si>
  <si>
    <t>FOKOFSI394_1N</t>
  </si>
  <si>
    <t xml:space="preserve">Zahnärztliche Prothetik IV, Gnatologie, Orale Medizin II </t>
  </si>
  <si>
    <t xml:space="preserve">Gyermekfogászat II. </t>
  </si>
  <si>
    <t>FOKOGFK265_2M</t>
  </si>
  <si>
    <t xml:space="preserve">Pedodontics II. </t>
  </si>
  <si>
    <t>FOKOGFK265_2A</t>
  </si>
  <si>
    <t xml:space="preserve">Pedodontics I.  </t>
  </si>
  <si>
    <t xml:space="preserve">Kinderzahnheilkunde II </t>
  </si>
  <si>
    <t>FOKOGFK265_2N</t>
  </si>
  <si>
    <t xml:space="preserve">Klinikai fogászat II. </t>
  </si>
  <si>
    <t>FOKOKFK313_2M</t>
  </si>
  <si>
    <t xml:space="preserve">Fogpótlástan IV., Klinikai fogászat I., Restauratív fogászat és endodontia IV. </t>
  </si>
  <si>
    <t xml:space="preserve">Clinical Dentistry II. </t>
  </si>
  <si>
    <t>FOKOFPK312_2A</t>
  </si>
  <si>
    <t xml:space="preserve"> Prosthodontics  IV., Clinical Dentistry I., Restorative Dentistry and Endodontics IV.,</t>
  </si>
  <si>
    <t xml:space="preserve">Klinische Zahnheilkunde II </t>
  </si>
  <si>
    <t>FOKOFPK312_2N</t>
  </si>
  <si>
    <t xml:space="preserve"> Zahnärztliche Prothetik IV,  Klinische Zahnheilkunde I, Zahnerhaltungskunde IV,</t>
  </si>
  <si>
    <t xml:space="preserve">Restauratív fogászat és endodontia V. </t>
  </si>
  <si>
    <t xml:space="preserve">FOKOKFK357_5M </t>
  </si>
  <si>
    <t xml:space="preserve">Fogpótlástan IV,. Restauratív fogászat és endodontia IV. </t>
  </si>
  <si>
    <t xml:space="preserve">Restorative Dentistry and Endodontics V. </t>
  </si>
  <si>
    <t xml:space="preserve">FOKOKFK357_5A </t>
  </si>
  <si>
    <t xml:space="preserve">Zahnerhaltungskunde V </t>
  </si>
  <si>
    <t xml:space="preserve">FOKOKFK357_5N </t>
  </si>
  <si>
    <t xml:space="preserve">Parodontológia IV. </t>
  </si>
  <si>
    <t>FOKOPDK387_4M</t>
  </si>
  <si>
    <t>Parodontológia III.</t>
  </si>
  <si>
    <t xml:space="preserve">Periodontology IV. </t>
  </si>
  <si>
    <t>FOKOPDK387_4A</t>
  </si>
  <si>
    <t xml:space="preserve">Parodontologie IV </t>
  </si>
  <si>
    <t>FOKOPDK387_4N</t>
  </si>
  <si>
    <t>Parodontologie III</t>
  </si>
  <si>
    <t xml:space="preserve">Praxisszervezés </t>
  </si>
  <si>
    <t>FOKOSZB266_1M</t>
  </si>
  <si>
    <t xml:space="preserve">Orális medicina II.  </t>
  </si>
  <si>
    <t xml:space="preserve">Szájsebészet V. </t>
  </si>
  <si>
    <t xml:space="preserve">FOKOSZB353_5M </t>
  </si>
  <si>
    <t xml:space="preserve">Implantológia II., Parodontológia III., Szájsebészet IV. </t>
  </si>
  <si>
    <t xml:space="preserve">Oral and Maxillofacial Surgery V. </t>
  </si>
  <si>
    <t xml:space="preserve">FOKOSZB353_5A </t>
  </si>
  <si>
    <t>Implantology II., Periodontology III., Oral and Maxillofacial Surgery IV.</t>
  </si>
  <si>
    <t xml:space="preserve">Kieferchirurgie V </t>
  </si>
  <si>
    <t xml:space="preserve">FOKOSZB353_5N </t>
  </si>
  <si>
    <t xml:space="preserve">Implantologie II, Parodontologie III, Kieferchirurgie IV </t>
  </si>
  <si>
    <t xml:space="preserve">Testnevelés X. </t>
  </si>
  <si>
    <t>FOKOTSI380_10M</t>
  </si>
  <si>
    <t xml:space="preserve">Physical Education X. </t>
  </si>
  <si>
    <t>FOKOTSI380_10A</t>
  </si>
  <si>
    <t xml:space="preserve">Körpererziehung (Sport) X </t>
  </si>
  <si>
    <t>FOKOTSI380_10N</t>
  </si>
  <si>
    <t xml:space="preserve">Szülészet és családtervezés </t>
  </si>
  <si>
    <t>FOKVNO2092_1M</t>
  </si>
  <si>
    <t xml:space="preserve">Obstetrics and Family Planning </t>
  </si>
  <si>
    <t>FOKVNO2092_1A</t>
  </si>
  <si>
    <t xml:space="preserve">Internal Medicine II., Pharmacology II. </t>
  </si>
  <si>
    <t xml:space="preserve">Geburtshilfe und Familienplanung </t>
  </si>
  <si>
    <t>FOKVNO2092_1N</t>
  </si>
  <si>
    <t>Dermatology</t>
  </si>
  <si>
    <t>FOKVBOR392_1A</t>
  </si>
  <si>
    <t>Végzős hallgatók esküjének letétele</t>
  </si>
  <si>
    <t>FOKOFTO395_2M</t>
  </si>
  <si>
    <t>Taken the Medical-Oath</t>
  </si>
  <si>
    <t>FOKOANG395_2A</t>
  </si>
  <si>
    <t>Eid der Absolventinnen</t>
  </si>
  <si>
    <t>FOKONEM395_2N</t>
  </si>
  <si>
    <t xml:space="preserve">10 szemeszter összes kreditértéke:  </t>
  </si>
  <si>
    <t>Total credit value in the 10 semesters:</t>
  </si>
  <si>
    <t>Kreditpunkte insgesamt (10 Semester):</t>
  </si>
  <si>
    <t xml:space="preserve">A képzés végéig teljesítendő kritériumkövetelmények </t>
  </si>
  <si>
    <t>Criterion requirements to be fulfilled by the end of the training</t>
  </si>
  <si>
    <t xml:space="preserve">Kriterien, die bis zum Ende des Studiums erfüllt sein müssen </t>
  </si>
  <si>
    <t xml:space="preserve">Egyetemi szaknyelvi alapvizsga </t>
  </si>
  <si>
    <t>FOKONYE360_1M (angol nyelv) vagy FOKONYE361_1M (német nyelv)</t>
  </si>
  <si>
    <t>Angol nyelvű általános nyelvi záróvizsga</t>
  </si>
  <si>
    <t>FOKONYE400_1M</t>
  </si>
  <si>
    <t xml:space="preserve">Kreditérték összesen: </t>
  </si>
  <si>
    <t>Sum of credits:</t>
  </si>
  <si>
    <t>Szakdolgozat</t>
  </si>
  <si>
    <t>Diploma Work</t>
  </si>
  <si>
    <t>Diplomarbeit</t>
  </si>
  <si>
    <t>Szab. vál. tárgyak összesen (legalább)</t>
  </si>
  <si>
    <t>Elective Subjects (min.)</t>
  </si>
  <si>
    <t>Wahlfächer (min.)</t>
  </si>
  <si>
    <t>Összkredit:</t>
  </si>
  <si>
    <t>Total credit value:</t>
  </si>
  <si>
    <t xml:space="preserve">Az alábbi nyelvi követelmények a 2024/25-ös tanévtől az I.-II.-III. évfolyamon kötelezőek, innentől felmenő rendszerben kell teljesíteni őket. </t>
  </si>
  <si>
    <t>The following "new" language requirements will be compulsory from the academic year 2024/25 in years I-II-III and will have to be completed in an ascending line from then on.</t>
  </si>
  <si>
    <t>Die Ableistung der untenstehenden neuen Sprachanforderungen ist für die Studierenden im I., II. und III. Studienjahr ab dem Studienjahr 2024/25 verpflichtend.</t>
  </si>
  <si>
    <r>
      <rPr>
        <b/>
        <sz val="14"/>
        <rFont val="Calibri"/>
        <family val="2"/>
        <charset val="238"/>
        <scheme val="minor"/>
      </rPr>
      <t xml:space="preserve">Fogorvos szakon az oklevél kiadásának feltétele </t>
    </r>
    <r>
      <rPr>
        <b/>
        <u/>
        <sz val="14"/>
        <rFont val="Calibri"/>
        <family val="2"/>
        <charset val="238"/>
        <scheme val="minor"/>
      </rPr>
      <t>magyar nyelvű</t>
    </r>
    <r>
      <rPr>
        <b/>
        <sz val="14"/>
        <rFont val="Calibri"/>
        <family val="2"/>
        <charset val="238"/>
        <scheme val="minor"/>
      </rPr>
      <t xml:space="preserve"> képzésen: </t>
    </r>
    <r>
      <rPr>
        <b/>
        <sz val="11"/>
        <rFont val="Calibri"/>
        <family val="2"/>
        <charset val="238"/>
        <scheme val="minor"/>
      </rPr>
      <t xml:space="preserve">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Angol nyelvű általános nyelvi záróvizsga:</t>
    </r>
    <r>
      <rPr>
        <b/>
        <sz val="11"/>
        <rFont val="Calibri"/>
        <family val="2"/>
        <charset val="238"/>
        <scheme val="minor"/>
      </rPr>
      <t xml:space="preserve"> 97/2024. (XI.4.) sz. szenátusi határozat alapján bevezetett kritériumkövetelmény tantárgy, amely kiváltható angol nyelvből államilag elismert, általános nyelvi, középfokú (B2), komplex típusú nyelvvizsgával vagy ezzel egyenértékű érettségi bizonyítvánnyal vagy oklevéllel. A záróvizsgát az abszolutórium megszerzéséig teljesíteni szükséges.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 szakdolgozat / diplomamunka</t>
    </r>
    <r>
      <rPr>
        <b/>
        <sz val="11"/>
        <rFont val="Calibri"/>
        <family val="2"/>
        <charset val="238"/>
        <scheme val="minor"/>
      </rPr>
      <t xml:space="preserve"> </t>
    </r>
    <r>
      <rPr>
        <b/>
        <u/>
        <sz val="11"/>
        <rFont val="Calibri"/>
        <family val="2"/>
        <charset val="238"/>
        <scheme val="minor"/>
      </rPr>
      <t>absztraktját</t>
    </r>
    <r>
      <rPr>
        <b/>
        <sz val="11"/>
        <rFont val="Calibri"/>
        <family val="2"/>
        <charset val="238"/>
        <scheme val="minor"/>
      </rPr>
      <t xml:space="preserve"> angol nyelven – megadott szerkezeti formában, tartalommal - kell csatolni az elkészült és benyújtott munkához. A szakdolgozat / diplomamunka értékelő lapjára új szempontként bekerül az angol nyelvű absztrakt nyelvi, nyelvhelyességi értékelése.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 szakdolgozat / diplomamunka védésén</t>
    </r>
    <r>
      <rPr>
        <b/>
        <sz val="11"/>
        <rFont val="Calibri"/>
        <family val="2"/>
        <charset val="238"/>
        <scheme val="minor"/>
      </rPr>
      <t xml:space="preserve"> a szóbeli prezentáció alapjául szolgáló diasor utolsó – összefoglaló – elemét angol nyelven kell prezentálni. A záróvizsga / szakdolgozat-védési jegyzőkönyvben értékelni kell a végzős hallgató angol nyelvű teljesítményét is.                                                                                                 </t>
    </r>
    <r>
      <rPr>
        <b/>
        <sz val="18"/>
        <rFont val="Calibri"/>
        <family val="2"/>
        <charset val="238"/>
        <scheme val="minor"/>
      </rPr>
      <t>•</t>
    </r>
    <r>
      <rPr>
        <b/>
        <u/>
        <sz val="18"/>
        <rFont val="Calibri"/>
        <family val="2"/>
        <charset val="238"/>
        <scheme val="minor"/>
      </rPr>
      <t xml:space="preserve"> </t>
    </r>
    <r>
      <rPr>
        <b/>
        <u/>
        <sz val="11"/>
        <rFont val="Calibri"/>
        <family val="2"/>
        <charset val="238"/>
        <scheme val="minor"/>
      </rPr>
      <t xml:space="preserve">A fogorvosi szaknyelv tanulása: </t>
    </r>
    <r>
      <rPr>
        <b/>
        <sz val="11"/>
        <rFont val="Calibri"/>
        <family val="2"/>
        <charset val="238"/>
        <scheme val="minor"/>
      </rPr>
      <t xml:space="preserve">A szaknyelvi oktatás egyetemi szaknyelvi alapvizsga tárgyként kritériumkövetelményként került beépítésre a kurrikulumba. A mesterfokozat megszerzéséhez a fogorvoslás releváns szakmai szókincsét is magába foglaló szaknyelvi ismereteket, a képzés tantervben rögzített követelményeknek megfelelően az abszolutórium megszerzéséig teljesíteni szükséges. 
</t>
    </r>
  </si>
  <si>
    <t>In the Dentistry Program, the condition of issuing a diploma in the foreign language programs: a final examination in Hungarian language. Students who participate in the English language program are required to be able to communicate in Hungarian which they shall prove by taking a Hungarian final examination. The abstract of the thesis/diploma work must be attached to the finalized and submitted thesis/diploma work in Hungarian in accordance with the formal and content requirements. As a new criterion, the linguistic and grammatical evaluation of the abstract is also added to the assessment form of the thesis work. At the defense of the thesis/diploma work, the last, summarizing slide of the slides, on which the oral presentation is based, must be presented in Hungarian language. In the defense report of the thesis/diploma work, the student’s Hungarian language performance must be evaluated as well. 
Studying the language for dental medical purposes: foreign language for specific purposes has been built into the curriculum as a criterion requirement in the form of a university professional basic exam subject. For obtaining a master’s degree, foreign language knowledge including the relevant terminology of dentistry must be acquired before obtaining the pre-degree certificate in accordance with the requirements set out in the curriculum.</t>
  </si>
  <si>
    <t>Voraussetzung für die Verleihung des Diploms in Zahnmedizin in einer fremdsprachigen Ausbildung: Universitäre Abschlussprüfung in Ungarisch. Studierende in der fremdsprachigen Ausbildung müssen in der Lage sein, auf Ungarisch zu kommunizieren, was im Rahmen einer universitären Abschlussprüfung auf Ungarisch nachgewiesen wird. Das Abstract der Abschlussarbeit / Diplomarbeit muss der fertiggestellten und eingereichten Arbeit in ungarischer Sprache – in der vorgegebenen Struktur und dem vorgegebenen Inhalt – beigefügt werden. Die sprachliche und grammatikalische Korrektheit des Abstracts in ungarischer Sprache wird als neues Kriterium in den Bewertungsbogen der Abschlussarbeit / Diplomarbeit aufgenommen. Bei der mündlichen Verteidigung der Abschlussarbeit / Diplomarbeit muss das letzte Schaubild der Präsentation – die Zusammenfassung – auf Ungarisch vorgestellt werden. Im Prüfungsprotokoll der Abschlussprüfung / Diplomarbeit werden auch die ungarischen Sprachkenntnisse der Absolventen bewertet. Zahnmedizinische Fachsprache: Der fachsprachliche Unterricht wurde als universitäre Abschlussprüfung in Fachsprache als Kriterium ins Curriculum aufgenommen. Zur Erlangung des Master-Abschlusses müssen die Kenntnisse der zahnmedizinischen Fachsprache, einschließlich des einschlägigen zahnmedizinischen Fachwortschatzes, gemäß den Anforderungen des Lehrplans bis zum Zeitpunkt der Erlangung des Diploms erworben werden.</t>
  </si>
  <si>
    <t>¤</t>
  </si>
  <si>
    <t>A heti óraszámoknál minden esetben a tantárgyi programban leírtak az irányadóak, ahol pedig nem volt értelmezhető, ott ezek az oszlopok üresen maradtak.</t>
  </si>
  <si>
    <t>For the number of  lectures/seminars/practices per week, the Course Syllabus is normative, and where it was not possible to interpret, these columns were left empty.</t>
  </si>
  <si>
    <t>Für die wöchentliche Anzahl der Vorlesungen/Seminare/Praktika ist die Studienfachbeschreibung in allen Fällen normativ, und dort, wo eine Interpretation nicht möglich war, bleiben diese Kolumne leer.</t>
  </si>
  <si>
    <r>
      <rPr>
        <b/>
        <u/>
        <sz val="11"/>
        <rFont val="Calibri"/>
        <family val="2"/>
        <charset val="238"/>
        <scheme val="minor"/>
      </rPr>
      <t>Diplomaátlagba beszámítandó tárgyak:</t>
    </r>
    <r>
      <rPr>
        <sz val="11"/>
        <rFont val="Calibri"/>
        <family val="2"/>
        <charset val="238"/>
        <scheme val="minor"/>
      </rPr>
      <t xml:space="preserve"> szigorlatok és kiemelt kollokviumok. </t>
    </r>
  </si>
  <si>
    <t>Kiemelt Kollokvium = A diplomaátlagba beszámítandó kollokvium (Szervezeti és Működési Szabályzat III. Könyv - Tanulmányi és Vizsgaszabályzat 49.§ (2) bekezdés alapján)</t>
  </si>
  <si>
    <t xml:space="preserve">Examination* = an examination that is to be concluded in the degree average grade (pursuant to Article 49 (2) of the Organizational and Operational Regulations – Part III, Study and Examination Regulations) </t>
  </si>
  <si>
    <t>Schwerpunktkolloquium (Kolloquium *)= Kolloquium, das in den Diplomdurchschnitt einbezogen wird. (Organisation- und Betriebsordnung Teil III - Studien und Prüfungsordnung, § 49, Absatz 2)</t>
  </si>
  <si>
    <t>Módosítások</t>
  </si>
  <si>
    <t>Módosított kredit</t>
  </si>
  <si>
    <t>FOKOODO405_1M</t>
  </si>
  <si>
    <t>FOKOODO405_1A</t>
  </si>
  <si>
    <t>FOKOODO405_1N</t>
  </si>
  <si>
    <t>FOKOASZ406_1M</t>
  </si>
  <si>
    <t>FOKOASZ406_1A</t>
  </si>
  <si>
    <t>FOKOASZ406_1N</t>
  </si>
  <si>
    <t>FOKOEXT407_1M</t>
  </si>
  <si>
    <t xml:space="preserve"> FOKOEXT407_1A</t>
  </si>
  <si>
    <t>FOKOEXT407_1N</t>
  </si>
  <si>
    <t>FOKOFOG408_1M</t>
  </si>
  <si>
    <t>FOKOFOG408_1A</t>
  </si>
  <si>
    <t xml:space="preserve"> FOKOFOG408_1N</t>
  </si>
  <si>
    <t>FOKOSZD409_1M</t>
  </si>
  <si>
    <t>FOKOSZD409_1A</t>
  </si>
  <si>
    <t xml:space="preserve"> FOKOSZD409_1N</t>
  </si>
  <si>
    <r>
      <t>Courses to be included in the degree average grade:</t>
    </r>
    <r>
      <rPr>
        <sz val="11"/>
        <rFont val="Calibri"/>
        <family val="2"/>
        <charset val="238"/>
        <scheme val="minor"/>
      </rPr>
      <t xml:space="preserve"> comprehensive examinations and examinations* (weighted examinations), with the exception of the Hungarian for Dental purposes V.</t>
    </r>
  </si>
  <si>
    <r>
      <rPr>
        <b/>
        <u/>
        <sz val="11"/>
        <rFont val="Calibri"/>
        <family val="2"/>
        <charset val="238"/>
        <scheme val="minor"/>
      </rPr>
      <t>Die Studienfächer, die in den Diplomdurchschnitt einbezogen werden:</t>
    </r>
    <r>
      <rPr>
        <sz val="11"/>
        <rFont val="Calibri"/>
        <family val="2"/>
        <charset val="238"/>
        <scheme val="minor"/>
      </rPr>
      <t xml:space="preserve"> Rigorosa - ausgenommen Ungarische Zahnmedizinische Fachsprache V - und Schwerpunktkolloquien (Kolloquium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</si>
</sst>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charset val="238"/>
      <scheme val="minor"/>
    </font>
    <font>
      <sz val="11"/>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b/>
      <sz val="11"/>
      <name val="Calibri"/>
      <family val="2"/>
      <charset val="238"/>
      <scheme val="minor"/>
    </font>
    <font>
      <sz val="10"/>
      <name val="Calibri"/>
      <family val="2"/>
      <charset val="238"/>
      <scheme val="minor"/>
    </font>
    <font>
      <strike/>
      <sz val="11"/>
      <name val="Calibri"/>
      <family val="2"/>
      <charset val="238"/>
      <scheme val="minor"/>
    </font>
    <font>
      <b/>
      <strike/>
      <sz val="11"/>
      <name val="Calibri"/>
      <family val="2"/>
      <charset val="238"/>
      <scheme val="minor"/>
    </font>
    <font>
      <strike/>
      <sz val="9"/>
      <name val="Calibri"/>
      <family val="2"/>
      <charset val="238"/>
      <scheme val="minor"/>
    </font>
    <font>
      <b/>
      <sz val="14"/>
      <name val="Calibri"/>
      <family val="2"/>
      <charset val="238"/>
      <scheme val="minor"/>
    </font>
    <font>
      <b/>
      <u/>
      <sz val="14"/>
      <name val="Calibri"/>
      <family val="2"/>
      <charset val="238"/>
      <scheme val="minor"/>
    </font>
    <font>
      <b/>
      <sz val="18"/>
      <name val="Calibri"/>
      <family val="2"/>
      <charset val="238"/>
      <scheme val="minor"/>
    </font>
    <font>
      <b/>
      <u/>
      <sz val="11"/>
      <name val="Calibri"/>
      <family val="2"/>
      <charset val="238"/>
      <scheme val="minor"/>
    </font>
    <font>
      <b/>
      <u/>
      <sz val="18"/>
      <name val="Calibri"/>
      <family val="2"/>
      <charset val="238"/>
      <scheme val="minor"/>
    </font>
    <font>
      <b/>
      <sz val="12"/>
      <name val="Calibri"/>
      <family val="2"/>
      <charset val="238"/>
      <scheme val="minor"/>
    </font>
    <font>
      <b/>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9"/>
      <color theme="1"/>
      <name val="Calibri"/>
      <family val="2"/>
      <charset val="238"/>
      <scheme val="minor"/>
    </font>
  </fonts>
  <fills count="13">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A6A6A6"/>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0B4"/>
        <bgColor rgb="FF000000"/>
      </patternFill>
    </fill>
  </fills>
  <borders count="32">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2">
    <xf numFmtId="0" fontId="0" fillId="0" borderId="0" xfId="0"/>
    <xf numFmtId="0" fontId="1"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left"/>
    </xf>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1" fillId="0" borderId="0" xfId="0" applyFont="1" applyAlignment="1">
      <alignment horizontal="center"/>
    </xf>
    <xf numFmtId="0" fontId="5" fillId="0" borderId="0" xfId="0" applyFont="1" applyAlignment="1">
      <alignment horizontal="center"/>
    </xf>
    <xf numFmtId="0" fontId="3" fillId="0" borderId="0" xfId="0" applyFont="1"/>
    <xf numFmtId="0" fontId="4" fillId="0" borderId="0" xfId="0" applyFont="1"/>
    <xf numFmtId="0" fontId="2"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5" fillId="0" borderId="9" xfId="0" applyFont="1" applyBorder="1" applyAlignment="1">
      <alignment textRotation="90" wrapText="1"/>
    </xf>
    <xf numFmtId="0" fontId="1" fillId="0" borderId="17" xfId="0" applyFont="1" applyBorder="1" applyAlignment="1">
      <alignment horizontal="center" textRotation="90" wrapText="1"/>
    </xf>
    <xf numFmtId="0" fontId="1" fillId="0" borderId="6" xfId="0" applyFont="1" applyBorder="1" applyAlignment="1">
      <alignment textRotation="90" wrapText="1"/>
    </xf>
    <xf numFmtId="0" fontId="1" fillId="0" borderId="2" xfId="0" applyFont="1" applyBorder="1" applyAlignment="1">
      <alignment textRotation="90" wrapText="1"/>
    </xf>
    <xf numFmtId="0" fontId="1" fillId="0" borderId="7" xfId="0" applyFont="1" applyBorder="1" applyAlignment="1">
      <alignment textRotation="90" wrapText="1"/>
    </xf>
    <xf numFmtId="0" fontId="1" fillId="0" borderId="10" xfId="0" applyFont="1" applyBorder="1" applyAlignment="1">
      <alignment textRotation="90" wrapText="1"/>
    </xf>
    <xf numFmtId="0" fontId="1" fillId="0" borderId="9" xfId="0" applyFont="1" applyBorder="1" applyAlignment="1">
      <alignment textRotation="90"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6" xfId="0" applyFont="1" applyBorder="1" applyAlignment="1">
      <alignment horizontal="center" textRotation="90"/>
    </xf>
    <xf numFmtId="0" fontId="1" fillId="0" borderId="2" xfId="0" applyFont="1" applyBorder="1" applyAlignment="1">
      <alignment horizontal="center" textRotation="90"/>
    </xf>
    <xf numFmtId="0" fontId="1" fillId="0" borderId="7" xfId="0" applyFont="1" applyBorder="1" applyAlignment="1">
      <alignment horizontal="center" textRotation="90" wrapText="1"/>
    </xf>
    <xf numFmtId="0" fontId="1" fillId="0" borderId="10" xfId="0" applyFont="1" applyBorder="1" applyAlignment="1">
      <alignment horizontal="center" textRotation="90"/>
    </xf>
    <xf numFmtId="0" fontId="1" fillId="0" borderId="9" xfId="0" applyFont="1" applyBorder="1" applyAlignment="1">
      <alignment horizontal="center" textRotation="90"/>
    </xf>
    <xf numFmtId="0" fontId="1" fillId="0" borderId="9" xfId="0" applyFont="1" applyBorder="1" applyAlignment="1">
      <alignment horizontal="center" textRotation="90"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2" fillId="0" borderId="13" xfId="0" applyFont="1" applyBorder="1" applyAlignment="1">
      <alignment horizontal="center" vertical="center"/>
    </xf>
    <xf numFmtId="0" fontId="1" fillId="0" borderId="13" xfId="0" applyFont="1" applyBorder="1" applyAlignment="1">
      <alignment horizontal="left" vertical="center" wrapText="1"/>
    </xf>
    <xf numFmtId="0" fontId="1"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6" fillId="6"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4" fillId="0" borderId="1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vertical="center" wrapText="1"/>
    </xf>
    <xf numFmtId="0" fontId="1" fillId="0" borderId="8" xfId="0" applyFont="1" applyBorder="1" applyAlignment="1">
      <alignment vertical="center" wrapText="1"/>
    </xf>
    <xf numFmtId="0" fontId="6" fillId="0" borderId="8" xfId="0" applyFont="1" applyBorder="1" applyAlignment="1">
      <alignment horizontal="center" vertical="center" wrapText="1"/>
    </xf>
    <xf numFmtId="0" fontId="4" fillId="0" borderId="8" xfId="0" applyFont="1" applyBorder="1" applyAlignment="1">
      <alignment horizontal="left" vertical="center" wrapText="1"/>
    </xf>
    <xf numFmtId="0" fontId="2" fillId="0" borderId="16" xfId="0" applyFont="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vertical="center" wrapText="1"/>
    </xf>
    <xf numFmtId="0" fontId="5" fillId="6" borderId="8" xfId="0" applyFont="1" applyFill="1" applyBorder="1" applyAlignment="1">
      <alignment horizontal="center" vertical="center" wrapText="1"/>
    </xf>
    <xf numFmtId="0" fontId="1" fillId="6" borderId="16" xfId="0" applyFont="1" applyFill="1" applyBorder="1" applyAlignment="1">
      <alignment vertical="center" wrapText="1"/>
    </xf>
    <xf numFmtId="0" fontId="3"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49" fontId="6" fillId="6" borderId="8" xfId="0" applyNumberFormat="1" applyFont="1" applyFill="1" applyBorder="1" applyAlignment="1">
      <alignment horizontal="center" vertical="center" wrapText="1"/>
    </xf>
    <xf numFmtId="0" fontId="4" fillId="6" borderId="8" xfId="0" applyFont="1" applyFill="1" applyBorder="1" applyAlignment="1">
      <alignment horizontal="left" vertical="center" wrapText="1"/>
    </xf>
    <xf numFmtId="0" fontId="1" fillId="6" borderId="8" xfId="0" applyFont="1" applyFill="1" applyBorder="1" applyAlignment="1">
      <alignment horizontal="center" vertical="center" wrapText="1"/>
    </xf>
    <xf numFmtId="0" fontId="1" fillId="6" borderId="8" xfId="0" applyFont="1" applyFill="1" applyBorder="1" applyAlignment="1">
      <alignment vertical="center" wrapText="1"/>
    </xf>
    <xf numFmtId="0" fontId="5" fillId="7" borderId="8" xfId="0" applyFont="1" applyFill="1" applyBorder="1" applyAlignment="1">
      <alignment horizontal="center" vertical="center" wrapText="1"/>
    </xf>
    <xf numFmtId="0" fontId="1" fillId="8" borderId="16" xfId="0" applyFont="1" applyFill="1" applyBorder="1" applyAlignment="1">
      <alignment vertical="center" wrapText="1"/>
    </xf>
    <xf numFmtId="0" fontId="5" fillId="8" borderId="8"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7" fillId="0" borderId="15" xfId="0" applyFont="1" applyBorder="1" applyAlignment="1">
      <alignment horizontal="center" vertical="center" wrapText="1"/>
    </xf>
    <xf numFmtId="0" fontId="8" fillId="6" borderId="8" xfId="0" applyFont="1" applyFill="1" applyBorder="1" applyAlignment="1">
      <alignment horizontal="center" vertical="center" wrapText="1"/>
    </xf>
    <xf numFmtId="0" fontId="1" fillId="6" borderId="8" xfId="0" applyFont="1" applyFill="1" applyBorder="1"/>
    <xf numFmtId="0" fontId="5" fillId="6" borderId="8" xfId="0" applyFont="1" applyFill="1" applyBorder="1" applyAlignment="1">
      <alignment horizontal="center"/>
    </xf>
    <xf numFmtId="0" fontId="5" fillId="6" borderId="8" xfId="0" applyFont="1" applyFill="1" applyBorder="1"/>
    <xf numFmtId="0" fontId="6" fillId="6" borderId="8" xfId="0" applyFont="1" applyFill="1" applyBorder="1"/>
    <xf numFmtId="0" fontId="4" fillId="6" borderId="8" xfId="0" applyFont="1" applyFill="1" applyBorder="1" applyAlignment="1">
      <alignment horizontal="left"/>
    </xf>
    <xf numFmtId="0" fontId="1" fillId="6" borderId="8" xfId="0" applyFont="1" applyFill="1" applyBorder="1" applyAlignment="1">
      <alignment horizontal="center"/>
    </xf>
    <xf numFmtId="0" fontId="2" fillId="6" borderId="16" xfId="0" applyFont="1" applyFill="1" applyBorder="1" applyAlignment="1">
      <alignment horizontal="center" vertical="center"/>
    </xf>
    <xf numFmtId="0" fontId="1" fillId="6" borderId="16" xfId="0" applyFont="1" applyFill="1" applyBorder="1" applyAlignment="1">
      <alignment horizontal="left" vertical="center" wrapText="1"/>
    </xf>
    <xf numFmtId="0" fontId="1" fillId="7" borderId="8" xfId="0" applyFont="1" applyFill="1" applyBorder="1" applyAlignment="1">
      <alignment vertical="center" wrapText="1"/>
    </xf>
    <xf numFmtId="0" fontId="7" fillId="6"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5"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horizontal="center"/>
    </xf>
    <xf numFmtId="0" fontId="4" fillId="2" borderId="8" xfId="0" applyFont="1" applyFill="1" applyBorder="1"/>
    <xf numFmtId="0" fontId="5" fillId="2" borderId="8" xfId="0" applyFont="1" applyFill="1" applyBorder="1" applyAlignment="1">
      <alignment horizontal="center" vertical="center" wrapText="1"/>
    </xf>
    <xf numFmtId="0" fontId="1" fillId="2" borderId="8" xfId="0" applyFont="1" applyFill="1" applyBorder="1" applyAlignment="1">
      <alignment horizontal="left" vertical="center"/>
    </xf>
    <xf numFmtId="0" fontId="1" fillId="2" borderId="8" xfId="0" applyFont="1" applyFill="1" applyBorder="1" applyAlignment="1">
      <alignment horizontal="center" vertical="center"/>
    </xf>
    <xf numFmtId="0" fontId="6" fillId="2" borderId="8" xfId="0" applyFont="1" applyFill="1" applyBorder="1"/>
    <xf numFmtId="0" fontId="4" fillId="2" borderId="8" xfId="0" applyFont="1" applyFill="1" applyBorder="1" applyAlignment="1">
      <alignment horizontal="left"/>
    </xf>
    <xf numFmtId="0" fontId="1" fillId="2" borderId="8" xfId="0" applyFont="1" applyFill="1" applyBorder="1" applyAlignment="1">
      <alignment horizontal="center"/>
    </xf>
    <xf numFmtId="0" fontId="2" fillId="6"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1" fillId="6" borderId="9" xfId="0" applyFont="1" applyFill="1" applyBorder="1" applyAlignment="1">
      <alignment vertical="center" wrapText="1"/>
    </xf>
    <xf numFmtId="0" fontId="5" fillId="6"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6"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7" borderId="9"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4" fillId="7" borderId="9" xfId="0" applyFont="1" applyFill="1" applyBorder="1" applyAlignment="1">
      <alignment horizontal="left" vertical="center" wrapText="1"/>
    </xf>
    <xf numFmtId="0" fontId="5" fillId="7"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2" fillId="9" borderId="13" xfId="0" applyFont="1" applyFill="1" applyBorder="1" applyAlignment="1">
      <alignment horizontal="center" vertical="center"/>
    </xf>
    <xf numFmtId="0" fontId="1" fillId="9" borderId="13"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4" fillId="9" borderId="12" xfId="0" applyFont="1" applyFill="1" applyBorder="1" applyAlignment="1">
      <alignment horizontal="left"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vertical="center" wrapText="1"/>
    </xf>
    <xf numFmtId="0" fontId="1" fillId="9" borderId="12" xfId="0" applyFont="1" applyFill="1" applyBorder="1" applyAlignment="1">
      <alignment horizontal="center" vertical="center" wrapText="1"/>
    </xf>
    <xf numFmtId="0" fontId="1" fillId="9" borderId="8" xfId="0" applyFont="1" applyFill="1" applyBorder="1" applyAlignment="1">
      <alignment vertical="center" wrapText="1"/>
    </xf>
    <xf numFmtId="0" fontId="5" fillId="9"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4" fillId="9" borderId="8" xfId="0" applyFont="1" applyFill="1" applyBorder="1" applyAlignment="1">
      <alignment horizontal="left" vertical="center" wrapText="1"/>
    </xf>
    <xf numFmtId="0" fontId="2" fillId="9" borderId="16" xfId="0" applyFont="1" applyFill="1" applyBorder="1" applyAlignment="1">
      <alignment horizontal="center" vertical="center"/>
    </xf>
    <xf numFmtId="0" fontId="1" fillId="9" borderId="16" xfId="0" applyFont="1" applyFill="1" applyBorder="1" applyAlignment="1">
      <alignment horizontal="left" vertical="center" wrapText="1"/>
    </xf>
    <xf numFmtId="164" fontId="6" fillId="9" borderId="8" xfId="0" applyNumberFormat="1"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6" xfId="0" applyFont="1" applyFill="1" applyBorder="1" applyAlignment="1">
      <alignment vertical="center" wrapText="1"/>
    </xf>
    <xf numFmtId="0" fontId="1" fillId="8" borderId="16"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8" xfId="0" applyFont="1" applyFill="1" applyBorder="1" applyAlignment="1">
      <alignment vertical="center" wrapText="1"/>
    </xf>
    <xf numFmtId="0" fontId="5" fillId="9" borderId="9"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6" borderId="16" xfId="0" applyFont="1" applyFill="1" applyBorder="1"/>
    <xf numFmtId="0" fontId="3" fillId="6" borderId="8" xfId="0" applyFont="1" applyFill="1" applyBorder="1"/>
    <xf numFmtId="0" fontId="4" fillId="6" borderId="8" xfId="0" applyFont="1" applyFill="1" applyBorder="1"/>
    <xf numFmtId="0" fontId="1" fillId="0" borderId="8" xfId="0" applyFont="1" applyBorder="1" applyAlignment="1">
      <alignment horizontal="center"/>
    </xf>
    <xf numFmtId="0" fontId="1" fillId="6" borderId="16" xfId="0" applyFont="1" applyFill="1" applyBorder="1" applyAlignment="1">
      <alignment horizontal="left"/>
    </xf>
    <xf numFmtId="0" fontId="4" fillId="6" borderId="8" xfId="0" applyFont="1" applyFill="1" applyBorder="1" applyAlignment="1">
      <alignment horizontal="center"/>
    </xf>
    <xf numFmtId="0" fontId="1" fillId="6" borderId="15" xfId="0" applyFont="1" applyFill="1" applyBorder="1" applyAlignment="1">
      <alignment horizontal="center"/>
    </xf>
    <xf numFmtId="0" fontId="1" fillId="0" borderId="15" xfId="0" applyFont="1" applyBorder="1" applyAlignment="1">
      <alignment horizontal="center"/>
    </xf>
    <xf numFmtId="0" fontId="4" fillId="6" borderId="8"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7" borderId="8" xfId="0" applyFont="1" applyFill="1" applyBorder="1"/>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9" borderId="18" xfId="0" applyFont="1" applyFill="1" applyBorder="1" applyAlignment="1">
      <alignment horizontal="left" vertical="center" wrapText="1"/>
    </xf>
    <xf numFmtId="0" fontId="6" fillId="0" borderId="9" xfId="0" applyFont="1" applyBorder="1" applyAlignment="1">
      <alignment horizontal="center" vertical="center" wrapText="1"/>
    </xf>
    <xf numFmtId="0" fontId="4"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8"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4" fillId="8" borderId="8" xfId="0" applyFont="1" applyFill="1" applyBorder="1" applyAlignment="1">
      <alignment horizontal="left" vertical="center" wrapText="1"/>
    </xf>
    <xf numFmtId="164" fontId="6" fillId="0" borderId="8"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0" fontId="4" fillId="9" borderId="9" xfId="0" applyFont="1" applyFill="1" applyBorder="1" applyAlignment="1">
      <alignment horizontal="left" vertical="center" wrapText="1"/>
    </xf>
    <xf numFmtId="0" fontId="4" fillId="8" borderId="9" xfId="0" applyFont="1" applyFill="1" applyBorder="1" applyAlignment="1">
      <alignment horizontal="left" vertical="center" wrapText="1"/>
    </xf>
    <xf numFmtId="0" fontId="1" fillId="8" borderId="15" xfId="0" applyFont="1" applyFill="1" applyBorder="1" applyAlignment="1">
      <alignment horizontal="center" vertical="center" wrapText="1"/>
    </xf>
    <xf numFmtId="0" fontId="1" fillId="7" borderId="8" xfId="0" applyFont="1" applyFill="1" applyBorder="1"/>
    <xf numFmtId="0" fontId="5" fillId="7" borderId="8" xfId="0" applyFont="1" applyFill="1" applyBorder="1" applyAlignment="1">
      <alignment horizontal="center"/>
    </xf>
    <xf numFmtId="0" fontId="4" fillId="7" borderId="8" xfId="0" applyFont="1" applyFill="1" applyBorder="1" applyAlignment="1">
      <alignment horizontal="center"/>
    </xf>
    <xf numFmtId="0" fontId="1" fillId="7" borderId="9" xfId="0" applyFont="1" applyFill="1" applyBorder="1" applyAlignment="1">
      <alignment vertical="center" wrapText="1"/>
    </xf>
    <xf numFmtId="0" fontId="1" fillId="9" borderId="19" xfId="0" applyFont="1" applyFill="1" applyBorder="1" applyAlignment="1">
      <alignment horizontal="center" vertical="center" wrapText="1"/>
    </xf>
    <xf numFmtId="0" fontId="6" fillId="7" borderId="8" xfId="0" applyFont="1" applyFill="1" applyBorder="1"/>
    <xf numFmtId="0" fontId="1" fillId="7" borderId="8" xfId="0" applyFont="1" applyFill="1" applyBorder="1" applyAlignment="1">
      <alignment horizontal="center"/>
    </xf>
    <xf numFmtId="0" fontId="1" fillId="8" borderId="12"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6" borderId="8" xfId="0" applyFont="1" applyFill="1" applyBorder="1" applyAlignment="1">
      <alignment horizontal="left" vertical="center" wrapText="1"/>
    </xf>
    <xf numFmtId="0" fontId="1" fillId="0" borderId="8" xfId="0" applyFont="1" applyBorder="1" applyAlignment="1">
      <alignment horizontal="justify" vertical="center" wrapText="1"/>
    </xf>
    <xf numFmtId="0" fontId="5" fillId="2" borderId="12" xfId="0" applyFont="1" applyFill="1" applyBorder="1" applyAlignment="1">
      <alignment horizontal="center" vertical="center" wrapText="1"/>
    </xf>
    <xf numFmtId="0" fontId="1" fillId="2" borderId="12" xfId="0" applyFont="1" applyFill="1" applyBorder="1" applyAlignment="1">
      <alignment vertical="center"/>
    </xf>
    <xf numFmtId="0" fontId="1"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1" fillId="2" borderId="18" xfId="0" applyFont="1" applyFill="1" applyBorder="1" applyAlignment="1">
      <alignment vertical="center"/>
    </xf>
    <xf numFmtId="0" fontId="1"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vertical="center" wrapText="1"/>
    </xf>
    <xf numFmtId="0" fontId="1" fillId="6" borderId="12" xfId="0" applyFont="1" applyFill="1" applyBorder="1" applyAlignment="1">
      <alignment horizontal="center" vertical="center" wrapText="1"/>
    </xf>
    <xf numFmtId="0" fontId="5" fillId="7" borderId="12" xfId="0" applyFont="1" applyFill="1" applyBorder="1" applyAlignment="1">
      <alignment vertical="center" wrapText="1"/>
    </xf>
    <xf numFmtId="0" fontId="3" fillId="6" borderId="12" xfId="0" applyFont="1" applyFill="1" applyBorder="1" applyAlignment="1">
      <alignment vertical="center" wrapText="1"/>
    </xf>
    <xf numFmtId="0" fontId="3" fillId="6" borderId="12" xfId="0" applyFont="1" applyFill="1" applyBorder="1" applyAlignment="1">
      <alignment horizontal="left" vertical="center" wrapText="1"/>
    </xf>
    <xf numFmtId="0" fontId="1" fillId="6" borderId="12" xfId="0" applyFont="1" applyFill="1" applyBorder="1" applyAlignment="1">
      <alignment vertical="center" wrapText="1"/>
    </xf>
    <xf numFmtId="0" fontId="4" fillId="6" borderId="12" xfId="0" applyFont="1" applyFill="1" applyBorder="1" applyAlignment="1">
      <alignment vertical="center" wrapText="1"/>
    </xf>
    <xf numFmtId="0" fontId="4" fillId="6" borderId="12" xfId="0" applyFont="1" applyFill="1" applyBorder="1" applyAlignment="1">
      <alignment horizontal="left" vertical="center" wrapText="1"/>
    </xf>
    <xf numFmtId="0" fontId="1" fillId="9" borderId="0" xfId="0" applyFont="1" applyFill="1" applyAlignment="1">
      <alignment horizontal="left" vertical="center"/>
    </xf>
    <xf numFmtId="0" fontId="5" fillId="6" borderId="16" xfId="0" applyFont="1" applyFill="1" applyBorder="1" applyAlignment="1">
      <alignment vertical="center" wrapText="1"/>
    </xf>
    <xf numFmtId="0" fontId="1" fillId="7" borderId="8" xfId="0" applyFont="1" applyFill="1" applyBorder="1" applyAlignment="1">
      <alignment horizontal="center" vertical="center" wrapText="1"/>
    </xf>
    <xf numFmtId="0" fontId="5" fillId="7" borderId="8" xfId="0" applyFont="1" applyFill="1" applyBorder="1" applyAlignment="1">
      <alignment vertical="center" wrapText="1"/>
    </xf>
    <xf numFmtId="0" fontId="4" fillId="7" borderId="1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3" fillId="6" borderId="8" xfId="0" applyFont="1" applyFill="1" applyBorder="1" applyAlignment="1">
      <alignment vertical="center" wrapText="1"/>
    </xf>
    <xf numFmtId="0" fontId="3" fillId="6" borderId="8" xfId="0" applyFont="1" applyFill="1" applyBorder="1" applyAlignment="1">
      <alignment horizontal="left" vertical="center" wrapText="1"/>
    </xf>
    <xf numFmtId="0" fontId="1" fillId="7" borderId="12" xfId="0" applyFont="1" applyFill="1" applyBorder="1" applyAlignment="1">
      <alignment horizontal="center" vertical="center" wrapText="1"/>
    </xf>
    <xf numFmtId="0" fontId="6" fillId="6" borderId="12" xfId="0" applyFont="1" applyFill="1" applyBorder="1" applyAlignment="1">
      <alignment vertical="center" wrapText="1"/>
    </xf>
    <xf numFmtId="0" fontId="5" fillId="6" borderId="9" xfId="0" applyFont="1" applyFill="1" applyBorder="1" applyAlignment="1">
      <alignment vertical="center" wrapText="1"/>
    </xf>
    <xf numFmtId="0" fontId="5" fillId="6" borderId="12" xfId="0" applyFont="1" applyFill="1" applyBorder="1" applyAlignment="1">
      <alignment vertical="center" wrapText="1"/>
    </xf>
    <xf numFmtId="0" fontId="5" fillId="6" borderId="8" xfId="0" applyFont="1" applyFill="1" applyBorder="1" applyAlignment="1">
      <alignment horizontal="left" vertical="center" wrapText="1"/>
    </xf>
    <xf numFmtId="0" fontId="5" fillId="7" borderId="8"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1" fillId="9" borderId="10" xfId="0" applyFont="1" applyFill="1" applyBorder="1" applyAlignment="1">
      <alignment horizontal="left" vertical="center" wrapText="1"/>
    </xf>
    <xf numFmtId="0" fontId="4" fillId="7" borderId="8" xfId="0" applyFont="1" applyFill="1" applyBorder="1" applyAlignment="1">
      <alignment horizontal="center" vertical="center" wrapText="1"/>
    </xf>
    <xf numFmtId="0" fontId="9" fillId="6" borderId="8" xfId="0" applyFont="1" applyFill="1" applyBorder="1" applyAlignment="1">
      <alignment horizontal="left" vertical="center" wrapText="1"/>
    </xf>
    <xf numFmtId="1" fontId="6" fillId="0" borderId="8" xfId="0" applyNumberFormat="1" applyFont="1" applyBorder="1" applyAlignment="1">
      <alignment horizontal="center" vertical="center" wrapText="1"/>
    </xf>
    <xf numFmtId="164" fontId="6" fillId="9" borderId="9" xfId="0" applyNumberFormat="1" applyFont="1" applyFill="1" applyBorder="1" applyAlignment="1">
      <alignment horizontal="center" vertical="center" wrapText="1"/>
    </xf>
    <xf numFmtId="0" fontId="1" fillId="8" borderId="13" xfId="0" applyFont="1" applyFill="1" applyBorder="1" applyAlignment="1">
      <alignment vertical="center" wrapText="1"/>
    </xf>
    <xf numFmtId="0" fontId="6" fillId="7" borderId="9" xfId="0" applyFont="1" applyFill="1" applyBorder="1" applyAlignment="1">
      <alignment horizontal="center" vertical="center" textRotation="90" wrapText="1"/>
    </xf>
    <xf numFmtId="0" fontId="4" fillId="7" borderId="8" xfId="0" applyFont="1" applyFill="1" applyBorder="1"/>
    <xf numFmtId="0" fontId="2" fillId="0" borderId="10" xfId="0" applyFont="1" applyBorder="1" applyAlignment="1">
      <alignment horizontal="center" vertical="center"/>
    </xf>
    <xf numFmtId="0" fontId="1" fillId="0" borderId="9" xfId="0" applyFont="1" applyBorder="1" applyAlignment="1">
      <alignment horizontal="left" vertical="center" wrapText="1"/>
    </xf>
    <xf numFmtId="0" fontId="1" fillId="0" borderId="9" xfId="0" applyFont="1" applyBorder="1" applyAlignment="1">
      <alignment vertical="center" wrapText="1"/>
    </xf>
    <xf numFmtId="0" fontId="1" fillId="6" borderId="1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1" fillId="2" borderId="9" xfId="0" applyFont="1" applyFill="1" applyBorder="1" applyAlignment="1">
      <alignment vertical="center" wrapText="1"/>
    </xf>
    <xf numFmtId="0" fontId="1"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xf>
    <xf numFmtId="0" fontId="4" fillId="2" borderId="9" xfId="0" applyFont="1" applyFill="1" applyBorder="1"/>
    <xf numFmtId="0" fontId="1" fillId="2" borderId="9" xfId="0" applyFont="1" applyFill="1" applyBorder="1" applyAlignment="1">
      <alignment horizontal="left" vertical="center"/>
    </xf>
    <xf numFmtId="0" fontId="1" fillId="2" borderId="9"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xf numFmtId="0" fontId="1" fillId="2" borderId="9" xfId="0" applyFont="1" applyFill="1" applyBorder="1" applyAlignment="1">
      <alignment horizontal="center"/>
    </xf>
    <xf numFmtId="0" fontId="4" fillId="2" borderId="9" xfId="0" applyFont="1" applyFill="1" applyBorder="1" applyAlignment="1">
      <alignment horizontal="left"/>
    </xf>
    <xf numFmtId="0" fontId="4" fillId="7" borderId="8" xfId="0" applyFont="1" applyFill="1" applyBorder="1" applyAlignment="1">
      <alignment horizontal="center" vertical="center" textRotation="90" wrapText="1"/>
    </xf>
    <xf numFmtId="0" fontId="4" fillId="7" borderId="8" xfId="0" applyFont="1" applyFill="1" applyBorder="1" applyAlignment="1">
      <alignment horizontal="left" vertical="center" wrapText="1"/>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7" borderId="2" xfId="0" applyFont="1" applyFill="1" applyBorder="1" applyAlignment="1">
      <alignment vertical="center" wrapText="1"/>
    </xf>
    <xf numFmtId="0" fontId="5" fillId="7" borderId="2" xfId="0" applyFont="1" applyFill="1" applyBorder="1" applyAlignment="1">
      <alignment horizontal="center" vertical="center" textRotation="90" wrapText="1"/>
    </xf>
    <xf numFmtId="0" fontId="4" fillId="7" borderId="2" xfId="0" applyFont="1" applyFill="1" applyBorder="1" applyAlignment="1">
      <alignment horizontal="center" vertical="center" textRotation="90"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1" fillId="0" borderId="0" xfId="0" applyFont="1" applyAlignment="1">
      <alignment horizontal="center" vertical="center" wrapText="1"/>
    </xf>
    <xf numFmtId="0" fontId="5" fillId="6" borderId="6"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2" xfId="0" applyFont="1" applyFill="1" applyBorder="1" applyAlignment="1">
      <alignment horizontal="left"/>
    </xf>
    <xf numFmtId="0" fontId="1" fillId="6" borderId="7" xfId="0" applyFont="1" applyFill="1" applyBorder="1" applyAlignment="1">
      <alignment horizontal="center"/>
    </xf>
    <xf numFmtId="0" fontId="5" fillId="6" borderId="6" xfId="0" applyFont="1" applyFill="1" applyBorder="1" applyAlignment="1">
      <alignment horizontal="center"/>
    </xf>
    <xf numFmtId="0" fontId="1" fillId="6" borderId="2" xfId="0" applyFont="1" applyFill="1" applyBorder="1" applyAlignment="1">
      <alignment horizontal="center" wrapText="1"/>
    </xf>
    <xf numFmtId="0" fontId="1" fillId="6" borderId="2" xfId="0" applyFont="1" applyFill="1" applyBorder="1" applyAlignment="1">
      <alignment horizontal="center"/>
    </xf>
    <xf numFmtId="0" fontId="6" fillId="7" borderId="2" xfId="0" applyFont="1" applyFill="1" applyBorder="1" applyAlignment="1">
      <alignment horizontal="center" vertical="center" textRotation="90" wrapText="1"/>
    </xf>
    <xf numFmtId="0" fontId="6" fillId="6" borderId="2" xfId="0" applyFont="1" applyFill="1" applyBorder="1"/>
    <xf numFmtId="0" fontId="4" fillId="0" borderId="0" xfId="0" applyFont="1" applyAlignment="1">
      <alignment horizontal="center" vertical="center" wrapText="1"/>
    </xf>
    <xf numFmtId="0" fontId="4" fillId="0" borderId="0" xfId="0" applyFont="1" applyAlignment="1">
      <alignment horizontal="left" vertical="center" wrapText="1"/>
    </xf>
    <xf numFmtId="0" fontId="1" fillId="0" borderId="21" xfId="0" applyFont="1" applyBorder="1" applyAlignment="1">
      <alignment horizontal="center" vertical="center" wrapText="1"/>
    </xf>
    <xf numFmtId="0" fontId="4" fillId="0" borderId="0" xfId="0" applyFont="1" applyAlignment="1">
      <alignment horizontal="center" vertical="center" textRotation="90" wrapText="1"/>
    </xf>
    <xf numFmtId="0" fontId="1" fillId="0" borderId="11" xfId="0" applyFont="1" applyBorder="1" applyAlignment="1">
      <alignment horizontal="center" vertical="center" wrapText="1"/>
    </xf>
    <xf numFmtId="0" fontId="1" fillId="7" borderId="9" xfId="0" applyFont="1" applyFill="1" applyBorder="1" applyAlignment="1">
      <alignment horizontal="center"/>
    </xf>
    <xf numFmtId="0" fontId="5" fillId="7" borderId="9" xfId="0" applyFont="1" applyFill="1" applyBorder="1"/>
    <xf numFmtId="0" fontId="4" fillId="7" borderId="8" xfId="0" applyFont="1" applyFill="1" applyBorder="1" applyAlignment="1">
      <alignment horizontal="left"/>
    </xf>
    <xf numFmtId="0" fontId="1" fillId="0" borderId="11" xfId="0" applyFont="1" applyBorder="1" applyAlignment="1">
      <alignment horizontal="center"/>
    </xf>
    <xf numFmtId="0" fontId="1" fillId="6" borderId="2" xfId="0" applyFont="1" applyFill="1" applyBorder="1" applyAlignment="1">
      <alignment vertical="center" wrapText="1"/>
    </xf>
    <xf numFmtId="0" fontId="5" fillId="6"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1" fillId="7" borderId="7"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8" xfId="0" applyFont="1" applyBorder="1" applyAlignment="1">
      <alignment vertical="center"/>
    </xf>
    <xf numFmtId="0" fontId="1" fillId="0" borderId="8" xfId="0" applyFont="1" applyBorder="1"/>
    <xf numFmtId="0" fontId="5" fillId="0" borderId="8" xfId="0" applyFont="1" applyBorder="1" applyAlignment="1">
      <alignment horizontal="center" vertical="center"/>
    </xf>
    <xf numFmtId="0" fontId="4" fillId="0" borderId="8" xfId="0" applyFont="1" applyBorder="1" applyAlignment="1">
      <alignment horizontal="center"/>
    </xf>
    <xf numFmtId="0" fontId="4" fillId="0" borderId="8" xfId="0" applyFont="1" applyBorder="1" applyAlignment="1">
      <alignment horizontal="left"/>
    </xf>
    <xf numFmtId="0" fontId="5" fillId="0" borderId="8" xfId="0" applyFont="1" applyBorder="1" applyAlignment="1">
      <alignment horizontal="center"/>
    </xf>
    <xf numFmtId="0" fontId="1" fillId="0" borderId="8"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xf numFmtId="0" fontId="1" fillId="0" borderId="8" xfId="0" applyFont="1" applyBorder="1" applyAlignment="1">
      <alignment horizontal="left" wrapText="1"/>
    </xf>
    <xf numFmtId="0" fontId="5" fillId="0" borderId="9" xfId="0" applyFont="1" applyBorder="1" applyAlignment="1">
      <alignment horizontal="center"/>
    </xf>
    <xf numFmtId="0" fontId="1" fillId="0" borderId="9" xfId="0" applyFont="1" applyBorder="1" applyAlignment="1">
      <alignment horizontal="left" vertical="center"/>
    </xf>
    <xf numFmtId="0" fontId="1" fillId="0" borderId="9" xfId="0" applyFont="1" applyBorder="1" applyAlignment="1">
      <alignment horizontal="center"/>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xf numFmtId="0" fontId="4" fillId="0" borderId="9" xfId="0" applyFont="1" applyBorder="1" applyAlignment="1">
      <alignment horizontal="left"/>
    </xf>
    <xf numFmtId="0" fontId="5" fillId="6" borderId="2" xfId="0" applyFont="1" applyFill="1" applyBorder="1" applyAlignment="1">
      <alignment horizontal="center" vertical="center" textRotation="90" wrapText="1"/>
    </xf>
    <xf numFmtId="0" fontId="2" fillId="10" borderId="31" xfId="0" applyFont="1" applyFill="1" applyBorder="1" applyAlignment="1">
      <alignment horizontal="center" vertical="center"/>
    </xf>
    <xf numFmtId="0" fontId="1" fillId="0" borderId="9" xfId="0" applyFont="1" applyBorder="1" applyAlignment="1">
      <alignment horizontal="left" textRotation="90" wrapText="1"/>
    </xf>
    <xf numFmtId="0" fontId="5" fillId="0" borderId="9" xfId="0" applyFont="1" applyBorder="1" applyAlignment="1">
      <alignment horizontal="center" textRotation="90" wrapText="1"/>
    </xf>
    <xf numFmtId="0" fontId="4" fillId="2" borderId="9"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1" fillId="10" borderId="8" xfId="0" applyFont="1" applyFill="1" applyBorder="1" applyAlignment="1">
      <alignment horizontal="left" vertical="center" wrapText="1"/>
    </xf>
    <xf numFmtId="0" fontId="6" fillId="10" borderId="8" xfId="0" applyFont="1" applyFill="1" applyBorder="1" applyAlignment="1">
      <alignment horizontal="center" vertical="center" wrapText="1"/>
    </xf>
    <xf numFmtId="0" fontId="4" fillId="10" borderId="8" xfId="0" applyFont="1" applyFill="1" applyBorder="1" applyAlignment="1">
      <alignment horizontal="left" vertical="center" wrapText="1"/>
    </xf>
    <xf numFmtId="0" fontId="1" fillId="10" borderId="15" xfId="0" applyFont="1" applyFill="1" applyBorder="1" applyAlignment="1">
      <alignment horizontal="center" vertical="center" wrapText="1"/>
    </xf>
    <xf numFmtId="0" fontId="1" fillId="10" borderId="16" xfId="0" applyFont="1" applyFill="1" applyBorder="1" applyAlignment="1">
      <alignment vertical="center" wrapText="1"/>
    </xf>
    <xf numFmtId="0" fontId="4" fillId="10" borderId="8" xfId="0" applyFont="1" applyFill="1" applyBorder="1" applyAlignment="1">
      <alignment horizontal="center" vertical="center" wrapText="1"/>
    </xf>
    <xf numFmtId="0" fontId="4" fillId="8" borderId="16" xfId="0" applyFont="1" applyFill="1" applyBorder="1" applyAlignment="1">
      <alignment horizontal="left" vertical="center" wrapText="1"/>
    </xf>
    <xf numFmtId="0" fontId="1" fillId="10" borderId="8" xfId="0" applyFont="1" applyFill="1" applyBorder="1" applyAlignment="1">
      <alignment vertical="center" wrapText="1"/>
    </xf>
    <xf numFmtId="0" fontId="0" fillId="10" borderId="9" xfId="0" applyFill="1" applyBorder="1" applyAlignment="1">
      <alignment horizontal="center" vertical="center" wrapText="1"/>
    </xf>
    <xf numFmtId="0" fontId="16" fillId="10" borderId="9" xfId="0" applyFont="1" applyFill="1" applyBorder="1" applyAlignment="1">
      <alignment horizontal="center" vertical="center" wrapText="1"/>
    </xf>
    <xf numFmtId="0" fontId="0" fillId="10" borderId="9" xfId="0" applyFill="1" applyBorder="1" applyAlignment="1">
      <alignment vertical="center" wrapText="1"/>
    </xf>
    <xf numFmtId="0" fontId="18" fillId="10" borderId="18"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19" fillId="10" borderId="9" xfId="0" applyFont="1" applyFill="1" applyBorder="1" applyAlignment="1">
      <alignment horizontal="left" vertical="center" wrapText="1"/>
    </xf>
    <xf numFmtId="0" fontId="0" fillId="10" borderId="16" xfId="0" applyFill="1" applyBorder="1" applyAlignment="1">
      <alignment vertical="center" wrapText="1"/>
    </xf>
    <xf numFmtId="0" fontId="17" fillId="10" borderId="10" xfId="0" applyFont="1" applyFill="1" applyBorder="1" applyAlignment="1">
      <alignment horizontal="center" vertical="center" wrapText="1"/>
    </xf>
    <xf numFmtId="0" fontId="0" fillId="10" borderId="10" xfId="0" applyFill="1" applyBorder="1" applyAlignment="1">
      <alignment horizontal="left" vertical="center" wrapText="1"/>
    </xf>
    <xf numFmtId="0" fontId="0" fillId="10" borderId="15" xfId="0" applyFill="1" applyBorder="1" applyAlignment="1">
      <alignment horizontal="center" vertical="center" wrapText="1"/>
    </xf>
    <xf numFmtId="0" fontId="2" fillId="10" borderId="16" xfId="0" applyFont="1" applyFill="1" applyBorder="1" applyAlignment="1">
      <alignment horizontal="center" vertical="center"/>
    </xf>
    <xf numFmtId="0" fontId="1" fillId="10" borderId="16" xfId="0" applyFont="1" applyFill="1" applyBorder="1" applyAlignment="1">
      <alignment horizontal="left" vertical="center" wrapText="1"/>
    </xf>
    <xf numFmtId="0" fontId="4" fillId="8" borderId="16" xfId="0" applyFont="1" applyFill="1" applyBorder="1" applyAlignment="1">
      <alignment vertical="center" wrapText="1"/>
    </xf>
    <xf numFmtId="0" fontId="5" fillId="8" borderId="26" xfId="0" applyFont="1" applyFill="1" applyBorder="1" applyAlignment="1">
      <alignment horizontal="left" vertical="center" wrapText="1"/>
    </xf>
    <xf numFmtId="0" fontId="5" fillId="8" borderId="20" xfId="0" applyFont="1" applyFill="1" applyBorder="1" applyAlignment="1">
      <alignment horizontal="left" vertical="center" wrapText="1"/>
    </xf>
    <xf numFmtId="0" fontId="5" fillId="8" borderId="27" xfId="0" applyFont="1" applyFill="1" applyBorder="1" applyAlignment="1">
      <alignment horizontal="left" vertical="center" wrapText="1"/>
    </xf>
    <xf numFmtId="0" fontId="5" fillId="8" borderId="28"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29" xfId="0" applyFont="1" applyFill="1" applyBorder="1" applyAlignment="1">
      <alignment horizontal="left" vertical="center" wrapText="1"/>
    </xf>
    <xf numFmtId="0" fontId="5" fillId="8" borderId="30"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8" borderId="25" xfId="0" applyFont="1" applyFill="1" applyBorder="1" applyAlignment="1">
      <alignment horizontal="left" vertical="center" wrapText="1"/>
    </xf>
    <xf numFmtId="0" fontId="1" fillId="0" borderId="9" xfId="0" applyFont="1" applyBorder="1" applyAlignment="1">
      <alignment horizontal="left" vertical="center" wrapText="1"/>
    </xf>
    <xf numFmtId="0" fontId="1" fillId="9" borderId="30"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5" xfId="0" applyFont="1" applyFill="1" applyBorder="1" applyAlignment="1">
      <alignment horizontal="left" vertical="center" wrapText="1"/>
    </xf>
    <xf numFmtId="0" fontId="1" fillId="9" borderId="26" xfId="0" applyFont="1" applyFill="1" applyBorder="1" applyAlignment="1">
      <alignment horizontal="left" vertical="center" wrapText="1"/>
    </xf>
    <xf numFmtId="0" fontId="1" fillId="9" borderId="20"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5" fillId="10" borderId="22" xfId="0" applyFont="1" applyFill="1" applyBorder="1" applyAlignment="1">
      <alignment horizontal="center" vertical="center" textRotation="90" wrapText="1"/>
    </xf>
    <xf numFmtId="0" fontId="5" fillId="10" borderId="23" xfId="0" applyFont="1" applyFill="1" applyBorder="1" applyAlignment="1">
      <alignment horizontal="center" vertical="center" textRotation="90"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0" xfId="0" applyFont="1" applyBorder="1" applyAlignment="1">
      <alignment horizontal="center"/>
    </xf>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3" fillId="12" borderId="26" xfId="0" applyFont="1" applyFill="1" applyBorder="1" applyAlignment="1">
      <alignment horizontal="left" vertical="center" wrapText="1"/>
    </xf>
    <xf numFmtId="0" fontId="13" fillId="12" borderId="20" xfId="0" applyFont="1" applyFill="1" applyBorder="1" applyAlignment="1">
      <alignment horizontal="left" vertical="center" wrapText="1"/>
    </xf>
  </cellXfs>
  <cellStyles count="1">
    <cellStyle name="Normál" xfId="0" builtinId="0"/>
  </cellStyles>
  <dxfs count="0"/>
  <tableStyles count="0" defaultTableStyle="TableStyleMedium2" defaultPivotStyle="PivotStyleLight16"/>
  <colors>
    <mruColors>
      <color rgb="FFD9D9D9"/>
      <color rgb="FFFF00FF"/>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8"/>
  <sheetViews>
    <sheetView tabSelected="1" zoomScaleNormal="100" workbookViewId="0">
      <pane ySplit="2" topLeftCell="A190" activePane="bottomLeft" state="frozen"/>
      <selection pane="bottomLeft" activeCell="AC192" sqref="AC192:AO192"/>
    </sheetView>
  </sheetViews>
  <sheetFormatPr defaultColWidth="9.1796875" defaultRowHeight="14.5" x14ac:dyDescent="0.35"/>
  <cols>
    <col min="1" max="1" width="13.7265625" style="3" customWidth="1"/>
    <col min="2" max="2" width="25.7265625" style="4" customWidth="1"/>
    <col min="3" max="3" width="21.7265625" style="5" customWidth="1"/>
    <col min="4" max="4" width="3.7265625" style="6" customWidth="1"/>
    <col min="5" max="5" width="5.7265625" style="7" customWidth="1"/>
    <col min="6" max="8" width="3.7265625" style="7" customWidth="1"/>
    <col min="9" max="11" width="5.1796875" style="7" customWidth="1"/>
    <col min="12" max="12" width="29.81640625" style="8" customWidth="1"/>
    <col min="13" max="13" width="12.7265625" style="9" customWidth="1"/>
    <col min="14" max="14" width="4.7265625" style="9" customWidth="1"/>
    <col min="15" max="15" width="16.26953125" style="10" customWidth="1"/>
    <col min="16" max="16" width="25.7265625" style="5" customWidth="1"/>
    <col min="17" max="17" width="21.7265625" style="9" customWidth="1"/>
    <col min="18" max="18" width="3.7265625" style="11" customWidth="1"/>
    <col min="19" max="19" width="5.7265625" style="12" customWidth="1"/>
    <col min="20" max="22" width="3.7265625" style="12" customWidth="1"/>
    <col min="23" max="25" width="5.1796875" style="12" customWidth="1"/>
    <col min="26" max="26" width="30.7265625" style="8" customWidth="1"/>
    <col min="27" max="27" width="14.81640625" style="9" customWidth="1"/>
    <col min="28" max="28" width="4.7265625" style="9" customWidth="1"/>
    <col min="29" max="29" width="18.26953125" style="10" customWidth="1"/>
    <col min="30" max="30" width="25.7265625" style="5" customWidth="1"/>
    <col min="31" max="31" width="21.7265625" style="9" customWidth="1"/>
    <col min="32" max="32" width="3.7265625" style="11" customWidth="1"/>
    <col min="33" max="33" width="5.7265625" style="12" customWidth="1"/>
    <col min="34" max="36" width="3.7265625" style="12" customWidth="1"/>
    <col min="37" max="39" width="5.1796875" style="12" customWidth="1"/>
    <col min="40" max="40" width="30.7265625" style="8" customWidth="1"/>
    <col min="41" max="41" width="14.453125" style="9" customWidth="1"/>
    <col min="42" max="16384" width="9.1796875" style="5"/>
  </cols>
  <sheetData>
    <row r="1" spans="1:41" ht="15" thickBot="1" x14ac:dyDescent="0.4"/>
    <row r="2" spans="1:41" ht="129" customHeight="1" thickBot="1" x14ac:dyDescent="0.4">
      <c r="A2" s="13"/>
      <c r="B2" s="14" t="s">
        <v>0</v>
      </c>
      <c r="C2" s="15" t="s">
        <v>1</v>
      </c>
      <c r="D2" s="292" t="s">
        <v>2</v>
      </c>
      <c r="E2" s="17" t="s">
        <v>3</v>
      </c>
      <c r="F2" s="18" t="s">
        <v>4</v>
      </c>
      <c r="G2" s="19" t="s">
        <v>5</v>
      </c>
      <c r="H2" s="20" t="s">
        <v>6</v>
      </c>
      <c r="I2" s="21" t="s">
        <v>7</v>
      </c>
      <c r="J2" s="22" t="s">
        <v>8</v>
      </c>
      <c r="K2" s="22" t="s">
        <v>9</v>
      </c>
      <c r="L2" s="23" t="s">
        <v>10</v>
      </c>
      <c r="M2" s="15" t="s">
        <v>11</v>
      </c>
      <c r="N2" s="15"/>
      <c r="O2" s="26"/>
      <c r="P2" s="15" t="s">
        <v>12</v>
      </c>
      <c r="Q2" s="15" t="s">
        <v>13</v>
      </c>
      <c r="R2" s="16" t="s">
        <v>14</v>
      </c>
      <c r="S2" s="33" t="s">
        <v>15</v>
      </c>
      <c r="T2" s="291" t="s">
        <v>16</v>
      </c>
      <c r="U2" s="291" t="s">
        <v>17</v>
      </c>
      <c r="V2" s="291" t="s">
        <v>18</v>
      </c>
      <c r="W2" s="291" t="s">
        <v>19</v>
      </c>
      <c r="X2" s="291" t="s">
        <v>20</v>
      </c>
      <c r="Y2" s="291" t="s">
        <v>21</v>
      </c>
      <c r="Z2" s="23" t="s">
        <v>22</v>
      </c>
      <c r="AA2" s="15" t="s">
        <v>23</v>
      </c>
      <c r="AB2" s="25"/>
      <c r="AC2" s="26"/>
      <c r="AD2" s="27" t="s">
        <v>24</v>
      </c>
      <c r="AE2" s="27"/>
      <c r="AF2" s="16" t="s">
        <v>25</v>
      </c>
      <c r="AG2" s="17" t="s">
        <v>26</v>
      </c>
      <c r="AH2" s="28" t="s">
        <v>27</v>
      </c>
      <c r="AI2" s="29" t="s">
        <v>28</v>
      </c>
      <c r="AJ2" s="30" t="s">
        <v>29</v>
      </c>
      <c r="AK2" s="31" t="s">
        <v>30</v>
      </c>
      <c r="AL2" s="32" t="s">
        <v>31</v>
      </c>
      <c r="AM2" s="33" t="s">
        <v>32</v>
      </c>
      <c r="AN2" s="23" t="s">
        <v>33</v>
      </c>
      <c r="AO2" s="15" t="s">
        <v>34</v>
      </c>
    </row>
    <row r="3" spans="1:41" ht="25" customHeight="1" thickBot="1" x14ac:dyDescent="0.4">
      <c r="A3" s="350" t="s">
        <v>35</v>
      </c>
      <c r="B3" s="350"/>
      <c r="C3" s="350"/>
      <c r="D3" s="350"/>
      <c r="E3" s="350"/>
      <c r="F3" s="350"/>
      <c r="G3" s="350"/>
      <c r="H3" s="350"/>
      <c r="I3" s="350"/>
      <c r="J3" s="350"/>
      <c r="K3" s="350"/>
      <c r="L3" s="350"/>
      <c r="M3" s="351"/>
      <c r="N3" s="34"/>
      <c r="O3" s="352" t="s">
        <v>36</v>
      </c>
      <c r="P3" s="353"/>
      <c r="Q3" s="353"/>
      <c r="R3" s="353"/>
      <c r="S3" s="353"/>
      <c r="T3" s="353"/>
      <c r="U3" s="353"/>
      <c r="V3" s="353"/>
      <c r="W3" s="353"/>
      <c r="X3" s="353"/>
      <c r="Y3" s="353"/>
      <c r="Z3" s="353"/>
      <c r="AA3" s="354"/>
      <c r="AB3" s="35"/>
      <c r="AC3" s="352" t="s">
        <v>37</v>
      </c>
      <c r="AD3" s="353"/>
      <c r="AE3" s="353"/>
      <c r="AF3" s="353"/>
      <c r="AG3" s="353"/>
      <c r="AH3" s="353"/>
      <c r="AI3" s="353"/>
      <c r="AJ3" s="353"/>
      <c r="AK3" s="353"/>
      <c r="AL3" s="353"/>
      <c r="AM3" s="353"/>
      <c r="AN3" s="353"/>
      <c r="AO3" s="354"/>
    </row>
    <row r="4" spans="1:41" ht="25" customHeight="1" thickBot="1" x14ac:dyDescent="0.4">
      <c r="A4" s="350" t="s">
        <v>38</v>
      </c>
      <c r="B4" s="350"/>
      <c r="C4" s="350"/>
      <c r="D4" s="350"/>
      <c r="E4" s="350"/>
      <c r="F4" s="350"/>
      <c r="G4" s="350"/>
      <c r="H4" s="350"/>
      <c r="I4" s="350"/>
      <c r="J4" s="350"/>
      <c r="K4" s="350"/>
      <c r="L4" s="350"/>
      <c r="M4" s="351"/>
      <c r="N4" s="36"/>
      <c r="O4" s="352" t="s">
        <v>39</v>
      </c>
      <c r="P4" s="353"/>
      <c r="Q4" s="353"/>
      <c r="R4" s="353"/>
      <c r="S4" s="353"/>
      <c r="T4" s="353"/>
      <c r="U4" s="353"/>
      <c r="V4" s="353"/>
      <c r="W4" s="353"/>
      <c r="X4" s="353"/>
      <c r="Y4" s="353"/>
      <c r="Z4" s="353"/>
      <c r="AA4" s="354"/>
      <c r="AB4" s="35"/>
      <c r="AC4" s="352" t="s">
        <v>40</v>
      </c>
      <c r="AD4" s="353"/>
      <c r="AE4" s="353"/>
      <c r="AF4" s="353"/>
      <c r="AG4" s="353"/>
      <c r="AH4" s="353"/>
      <c r="AI4" s="353"/>
      <c r="AJ4" s="353"/>
      <c r="AK4" s="353"/>
      <c r="AL4" s="353"/>
      <c r="AM4" s="353"/>
      <c r="AN4" s="353"/>
      <c r="AO4" s="354"/>
    </row>
    <row r="5" spans="1:41" ht="30" customHeight="1" x14ac:dyDescent="0.35">
      <c r="A5" s="37" t="s">
        <v>41</v>
      </c>
      <c r="B5" s="38" t="s">
        <v>42</v>
      </c>
      <c r="C5" s="39" t="s">
        <v>43</v>
      </c>
      <c r="D5" s="40">
        <v>6</v>
      </c>
      <c r="E5" s="41">
        <f>SUM(F5:H5)</f>
        <v>84</v>
      </c>
      <c r="F5" s="42">
        <f>14*I5</f>
        <v>14</v>
      </c>
      <c r="G5" s="42">
        <f t="shared" ref="G5:H14" si="0">14*J5</f>
        <v>0</v>
      </c>
      <c r="H5" s="42">
        <f>14*K5</f>
        <v>70</v>
      </c>
      <c r="I5" s="42">
        <v>1</v>
      </c>
      <c r="J5" s="42">
        <v>0</v>
      </c>
      <c r="K5" s="42">
        <v>5</v>
      </c>
      <c r="L5" s="43" t="s">
        <v>44</v>
      </c>
      <c r="M5" s="44" t="s">
        <v>45</v>
      </c>
      <c r="N5" s="45"/>
      <c r="O5" s="40" t="s">
        <v>46</v>
      </c>
      <c r="P5" s="46" t="s">
        <v>47</v>
      </c>
      <c r="Q5" s="39" t="s">
        <v>48</v>
      </c>
      <c r="R5" s="40">
        <v>6</v>
      </c>
      <c r="S5" s="41">
        <f t="shared" ref="S5:S6" si="1">SUM(T5:V5)</f>
        <v>84</v>
      </c>
      <c r="T5" s="42">
        <f t="shared" ref="T5:V6" si="2">14*W5</f>
        <v>14</v>
      </c>
      <c r="U5" s="42">
        <f t="shared" si="2"/>
        <v>0</v>
      </c>
      <c r="V5" s="42">
        <f t="shared" si="2"/>
        <v>70</v>
      </c>
      <c r="W5" s="42">
        <v>1</v>
      </c>
      <c r="X5" s="42">
        <v>0</v>
      </c>
      <c r="Y5" s="42">
        <v>5</v>
      </c>
      <c r="Z5" s="43" t="s">
        <v>44</v>
      </c>
      <c r="AA5" s="39" t="s">
        <v>49</v>
      </c>
      <c r="AB5" s="25"/>
      <c r="AC5" s="24" t="s">
        <v>50</v>
      </c>
      <c r="AD5" s="47" t="s">
        <v>51</v>
      </c>
      <c r="AE5" s="39" t="s">
        <v>52</v>
      </c>
      <c r="AF5" s="24">
        <v>6</v>
      </c>
      <c r="AG5" s="41">
        <f t="shared" ref="AG5:AG6" si="3">SUM(AH5:AJ5)</f>
        <v>84</v>
      </c>
      <c r="AH5" s="42">
        <f t="shared" ref="AH5:AJ6" si="4">14*AK5</f>
        <v>14</v>
      </c>
      <c r="AI5" s="42">
        <f t="shared" si="4"/>
        <v>0</v>
      </c>
      <c r="AJ5" s="42">
        <f t="shared" si="4"/>
        <v>70</v>
      </c>
      <c r="AK5" s="48">
        <v>1</v>
      </c>
      <c r="AL5" s="48">
        <v>0</v>
      </c>
      <c r="AM5" s="48">
        <v>5</v>
      </c>
      <c r="AN5" s="49" t="s">
        <v>44</v>
      </c>
      <c r="AO5" s="25" t="s">
        <v>53</v>
      </c>
    </row>
    <row r="6" spans="1:41" ht="30" customHeight="1" x14ac:dyDescent="0.35">
      <c r="A6" s="50" t="s">
        <v>41</v>
      </c>
      <c r="B6" s="51" t="s">
        <v>54</v>
      </c>
      <c r="C6" s="25" t="s">
        <v>55</v>
      </c>
      <c r="D6" s="40">
        <v>4</v>
      </c>
      <c r="E6" s="41">
        <f t="shared" ref="E6:E14" si="5">SUM(F6:H6)</f>
        <v>56</v>
      </c>
      <c r="F6" s="42">
        <f t="shared" ref="F6:F14" si="6">14*I6</f>
        <v>14</v>
      </c>
      <c r="G6" s="42">
        <f t="shared" si="0"/>
        <v>0</v>
      </c>
      <c r="H6" s="42">
        <f t="shared" si="0"/>
        <v>42</v>
      </c>
      <c r="I6" s="42">
        <v>1</v>
      </c>
      <c r="J6" s="48">
        <v>0</v>
      </c>
      <c r="K6" s="42">
        <v>3</v>
      </c>
      <c r="L6" s="49" t="s">
        <v>44</v>
      </c>
      <c r="M6" s="45" t="s">
        <v>56</v>
      </c>
      <c r="N6" s="45"/>
      <c r="O6" s="24" t="s">
        <v>46</v>
      </c>
      <c r="P6" s="52" t="s">
        <v>57</v>
      </c>
      <c r="Q6" s="25" t="s">
        <v>58</v>
      </c>
      <c r="R6" s="24">
        <v>4</v>
      </c>
      <c r="S6" s="41">
        <f t="shared" si="1"/>
        <v>56</v>
      </c>
      <c r="T6" s="42">
        <f t="shared" si="2"/>
        <v>14</v>
      </c>
      <c r="U6" s="42">
        <f t="shared" si="2"/>
        <v>0</v>
      </c>
      <c r="V6" s="42">
        <f t="shared" si="2"/>
        <v>42</v>
      </c>
      <c r="W6" s="42">
        <v>1</v>
      </c>
      <c r="X6" s="48">
        <v>0</v>
      </c>
      <c r="Y6" s="42">
        <v>3</v>
      </c>
      <c r="Z6" s="49" t="s">
        <v>44</v>
      </c>
      <c r="AA6" s="25" t="s">
        <v>49</v>
      </c>
      <c r="AB6" s="25"/>
      <c r="AC6" s="24" t="s">
        <v>50</v>
      </c>
      <c r="AD6" s="47" t="s">
        <v>59</v>
      </c>
      <c r="AE6" s="25" t="s">
        <v>60</v>
      </c>
      <c r="AF6" s="24">
        <v>4</v>
      </c>
      <c r="AG6" s="41">
        <f t="shared" si="3"/>
        <v>56</v>
      </c>
      <c r="AH6" s="42">
        <f t="shared" si="4"/>
        <v>14</v>
      </c>
      <c r="AI6" s="42">
        <f t="shared" si="4"/>
        <v>0</v>
      </c>
      <c r="AJ6" s="42">
        <f t="shared" si="4"/>
        <v>42</v>
      </c>
      <c r="AK6" s="42">
        <v>1</v>
      </c>
      <c r="AL6" s="48">
        <v>0</v>
      </c>
      <c r="AM6" s="42">
        <v>3</v>
      </c>
      <c r="AN6" s="49" t="s">
        <v>44</v>
      </c>
      <c r="AO6" s="25" t="s">
        <v>53</v>
      </c>
    </row>
    <row r="7" spans="1:41" ht="30" customHeight="1" x14ac:dyDescent="0.35">
      <c r="A7" s="50" t="s">
        <v>41</v>
      </c>
      <c r="B7" s="51" t="s">
        <v>61</v>
      </c>
      <c r="C7" s="25" t="s">
        <v>62</v>
      </c>
      <c r="D7" s="40">
        <v>1</v>
      </c>
      <c r="E7" s="41">
        <f t="shared" si="5"/>
        <v>14</v>
      </c>
      <c r="F7" s="42">
        <f t="shared" si="6"/>
        <v>0</v>
      </c>
      <c r="G7" s="42">
        <f t="shared" si="0"/>
        <v>0</v>
      </c>
      <c r="H7" s="42">
        <f t="shared" si="0"/>
        <v>14</v>
      </c>
      <c r="I7" s="48">
        <v>0</v>
      </c>
      <c r="J7" s="48">
        <v>0</v>
      </c>
      <c r="K7" s="48">
        <v>1</v>
      </c>
      <c r="L7" s="49" t="s">
        <v>44</v>
      </c>
      <c r="M7" s="45" t="s">
        <v>63</v>
      </c>
      <c r="N7" s="45"/>
      <c r="O7" s="53"/>
      <c r="P7" s="54"/>
      <c r="Q7" s="54"/>
      <c r="R7" s="55"/>
      <c r="S7" s="56"/>
      <c r="T7" s="56"/>
      <c r="U7" s="56"/>
      <c r="V7" s="56"/>
      <c r="W7" s="57"/>
      <c r="X7" s="57"/>
      <c r="Y7" s="57"/>
      <c r="Z7" s="58"/>
      <c r="AA7" s="59"/>
      <c r="AB7" s="25"/>
      <c r="AC7" s="53"/>
      <c r="AD7" s="60"/>
      <c r="AE7" s="61"/>
      <c r="AF7" s="61"/>
      <c r="AG7" s="56"/>
      <c r="AH7" s="56"/>
      <c r="AI7" s="56"/>
      <c r="AJ7" s="56"/>
      <c r="AK7" s="56"/>
      <c r="AL7" s="56"/>
      <c r="AM7" s="56"/>
      <c r="AN7" s="58"/>
      <c r="AO7" s="59"/>
    </row>
    <row r="8" spans="1:41" ht="42.75" customHeight="1" x14ac:dyDescent="0.35">
      <c r="A8" s="50" t="s">
        <v>41</v>
      </c>
      <c r="B8" s="51" t="s">
        <v>64</v>
      </c>
      <c r="C8" s="25" t="s">
        <v>65</v>
      </c>
      <c r="D8" s="40">
        <v>2</v>
      </c>
      <c r="E8" s="41">
        <f t="shared" si="5"/>
        <v>28</v>
      </c>
      <c r="F8" s="42">
        <f t="shared" si="6"/>
        <v>28</v>
      </c>
      <c r="G8" s="42">
        <f t="shared" si="0"/>
        <v>0</v>
      </c>
      <c r="H8" s="42">
        <f t="shared" si="0"/>
        <v>0</v>
      </c>
      <c r="I8" s="48">
        <v>2</v>
      </c>
      <c r="J8" s="48">
        <v>0</v>
      </c>
      <c r="K8" s="48">
        <v>0</v>
      </c>
      <c r="L8" s="49" t="s">
        <v>44</v>
      </c>
      <c r="M8" s="45" t="s">
        <v>56</v>
      </c>
      <c r="N8" s="45"/>
      <c r="O8" s="24" t="s">
        <v>46</v>
      </c>
      <c r="P8" s="52" t="s">
        <v>66</v>
      </c>
      <c r="Q8" s="25" t="s">
        <v>67</v>
      </c>
      <c r="R8" s="24">
        <v>2</v>
      </c>
      <c r="S8" s="41">
        <f t="shared" ref="S8:S12" si="7">SUM(T8:V8)</f>
        <v>28</v>
      </c>
      <c r="T8" s="42">
        <f t="shared" ref="T8:V12" si="8">14*W8</f>
        <v>28</v>
      </c>
      <c r="U8" s="42">
        <f t="shared" si="8"/>
        <v>0</v>
      </c>
      <c r="V8" s="42">
        <f t="shared" si="8"/>
        <v>0</v>
      </c>
      <c r="W8" s="48">
        <v>2</v>
      </c>
      <c r="X8" s="48">
        <v>0</v>
      </c>
      <c r="Y8" s="48">
        <v>0</v>
      </c>
      <c r="Z8" s="49" t="s">
        <v>44</v>
      </c>
      <c r="AA8" s="25" t="s">
        <v>49</v>
      </c>
      <c r="AB8" s="25"/>
      <c r="AC8" s="24" t="s">
        <v>50</v>
      </c>
      <c r="AD8" s="47" t="s">
        <v>68</v>
      </c>
      <c r="AE8" s="25" t="s">
        <v>69</v>
      </c>
      <c r="AF8" s="24">
        <v>2</v>
      </c>
      <c r="AG8" s="41">
        <f t="shared" ref="AG8:AG13" si="9">SUM(AH8:AJ8)</f>
        <v>28</v>
      </c>
      <c r="AH8" s="42">
        <f t="shared" ref="AH8:AJ13" si="10">14*AK8</f>
        <v>28</v>
      </c>
      <c r="AI8" s="42">
        <f t="shared" si="10"/>
        <v>0</v>
      </c>
      <c r="AJ8" s="42">
        <f t="shared" si="10"/>
        <v>0</v>
      </c>
      <c r="AK8" s="48">
        <v>2</v>
      </c>
      <c r="AL8" s="48">
        <v>0</v>
      </c>
      <c r="AM8" s="48">
        <v>0</v>
      </c>
      <c r="AN8" s="49" t="s">
        <v>44</v>
      </c>
      <c r="AO8" s="25" t="s">
        <v>53</v>
      </c>
    </row>
    <row r="9" spans="1:41" ht="30" customHeight="1" x14ac:dyDescent="0.35">
      <c r="A9" s="50" t="s">
        <v>41</v>
      </c>
      <c r="B9" s="51" t="s">
        <v>70</v>
      </c>
      <c r="C9" s="25" t="s">
        <v>71</v>
      </c>
      <c r="D9" s="40">
        <v>3</v>
      </c>
      <c r="E9" s="41">
        <f t="shared" si="5"/>
        <v>42</v>
      </c>
      <c r="F9" s="42">
        <f t="shared" si="6"/>
        <v>14</v>
      </c>
      <c r="G9" s="42">
        <f t="shared" si="0"/>
        <v>0</v>
      </c>
      <c r="H9" s="42">
        <f t="shared" si="0"/>
        <v>28</v>
      </c>
      <c r="I9" s="48">
        <v>1</v>
      </c>
      <c r="J9" s="48">
        <v>0</v>
      </c>
      <c r="K9" s="48">
        <v>2</v>
      </c>
      <c r="L9" s="49" t="s">
        <v>44</v>
      </c>
      <c r="M9" s="45" t="s">
        <v>56</v>
      </c>
      <c r="N9" s="45"/>
      <c r="O9" s="24" t="s">
        <v>46</v>
      </c>
      <c r="P9" s="52" t="s">
        <v>72</v>
      </c>
      <c r="Q9" s="25" t="s">
        <v>73</v>
      </c>
      <c r="R9" s="24">
        <v>3</v>
      </c>
      <c r="S9" s="41">
        <f t="shared" si="7"/>
        <v>42</v>
      </c>
      <c r="T9" s="42">
        <f t="shared" si="8"/>
        <v>14</v>
      </c>
      <c r="U9" s="42">
        <f t="shared" si="8"/>
        <v>0</v>
      </c>
      <c r="V9" s="42">
        <f t="shared" si="8"/>
        <v>28</v>
      </c>
      <c r="W9" s="48">
        <v>1</v>
      </c>
      <c r="X9" s="48">
        <v>0</v>
      </c>
      <c r="Y9" s="48">
        <v>2</v>
      </c>
      <c r="Z9" s="49" t="s">
        <v>44</v>
      </c>
      <c r="AA9" s="25" t="s">
        <v>74</v>
      </c>
      <c r="AB9" s="25"/>
      <c r="AC9" s="24" t="s">
        <v>50</v>
      </c>
      <c r="AD9" s="47" t="s">
        <v>75</v>
      </c>
      <c r="AE9" s="25" t="s">
        <v>76</v>
      </c>
      <c r="AF9" s="24">
        <v>3</v>
      </c>
      <c r="AG9" s="41">
        <f t="shared" si="9"/>
        <v>42</v>
      </c>
      <c r="AH9" s="42">
        <f t="shared" si="10"/>
        <v>14</v>
      </c>
      <c r="AI9" s="42">
        <f t="shared" si="10"/>
        <v>0</v>
      </c>
      <c r="AJ9" s="42">
        <f t="shared" si="10"/>
        <v>28</v>
      </c>
      <c r="AK9" s="48">
        <v>1</v>
      </c>
      <c r="AL9" s="48">
        <v>0</v>
      </c>
      <c r="AM9" s="48">
        <v>2</v>
      </c>
      <c r="AN9" s="49" t="s">
        <v>44</v>
      </c>
      <c r="AO9" s="25" t="s">
        <v>53</v>
      </c>
    </row>
    <row r="10" spans="1:41" ht="30" customHeight="1" x14ac:dyDescent="0.35">
      <c r="A10" s="50" t="s">
        <v>41</v>
      </c>
      <c r="B10" s="51" t="s">
        <v>77</v>
      </c>
      <c r="C10" s="25" t="s">
        <v>78</v>
      </c>
      <c r="D10" s="40">
        <v>3</v>
      </c>
      <c r="E10" s="41">
        <f t="shared" si="5"/>
        <v>42</v>
      </c>
      <c r="F10" s="42">
        <f t="shared" si="6"/>
        <v>14</v>
      </c>
      <c r="G10" s="42">
        <f t="shared" si="0"/>
        <v>0</v>
      </c>
      <c r="H10" s="42">
        <f t="shared" si="0"/>
        <v>28</v>
      </c>
      <c r="I10" s="48">
        <v>1</v>
      </c>
      <c r="J10" s="48">
        <v>0</v>
      </c>
      <c r="K10" s="48">
        <v>2</v>
      </c>
      <c r="L10" s="49" t="s">
        <v>44</v>
      </c>
      <c r="M10" s="45" t="s">
        <v>56</v>
      </c>
      <c r="N10" s="45"/>
      <c r="O10" s="24" t="s">
        <v>46</v>
      </c>
      <c r="P10" s="62" t="s">
        <v>79</v>
      </c>
      <c r="Q10" s="25" t="s">
        <v>80</v>
      </c>
      <c r="R10" s="63">
        <v>4</v>
      </c>
      <c r="S10" s="41">
        <f t="shared" si="7"/>
        <v>56</v>
      </c>
      <c r="T10" s="64">
        <f t="shared" si="8"/>
        <v>28</v>
      </c>
      <c r="U10" s="64">
        <f t="shared" si="8"/>
        <v>0</v>
      </c>
      <c r="V10" s="64">
        <f t="shared" si="8"/>
        <v>28</v>
      </c>
      <c r="W10" s="65">
        <v>2</v>
      </c>
      <c r="X10" s="65">
        <v>0</v>
      </c>
      <c r="Y10" s="65">
        <v>2</v>
      </c>
      <c r="Z10" s="49" t="s">
        <v>44</v>
      </c>
      <c r="AA10" s="25" t="s">
        <v>49</v>
      </c>
      <c r="AB10" s="25"/>
      <c r="AC10" s="24" t="s">
        <v>50</v>
      </c>
      <c r="AD10" s="47" t="s">
        <v>81</v>
      </c>
      <c r="AE10" s="25" t="s">
        <v>82</v>
      </c>
      <c r="AF10" s="63">
        <v>4</v>
      </c>
      <c r="AG10" s="41">
        <f t="shared" si="9"/>
        <v>56</v>
      </c>
      <c r="AH10" s="64">
        <f t="shared" si="10"/>
        <v>28</v>
      </c>
      <c r="AI10" s="42">
        <f t="shared" si="10"/>
        <v>0</v>
      </c>
      <c r="AJ10" s="42">
        <f t="shared" si="10"/>
        <v>28</v>
      </c>
      <c r="AK10" s="65">
        <v>2</v>
      </c>
      <c r="AL10" s="48">
        <v>0</v>
      </c>
      <c r="AM10" s="48">
        <v>2</v>
      </c>
      <c r="AN10" s="49" t="s">
        <v>44</v>
      </c>
      <c r="AO10" s="25" t="s">
        <v>53</v>
      </c>
    </row>
    <row r="11" spans="1:41" ht="30" customHeight="1" x14ac:dyDescent="0.35">
      <c r="A11" s="50" t="s">
        <v>41</v>
      </c>
      <c r="B11" s="51" t="s">
        <v>83</v>
      </c>
      <c r="C11" s="25" t="s">
        <v>84</v>
      </c>
      <c r="D11" s="40">
        <v>0</v>
      </c>
      <c r="E11" s="41">
        <f t="shared" si="5"/>
        <v>14</v>
      </c>
      <c r="F11" s="42">
        <f t="shared" si="6"/>
        <v>0</v>
      </c>
      <c r="G11" s="42">
        <f t="shared" si="0"/>
        <v>0</v>
      </c>
      <c r="H11" s="42">
        <f t="shared" si="0"/>
        <v>14</v>
      </c>
      <c r="I11" s="48">
        <v>0</v>
      </c>
      <c r="J11" s="48">
        <v>0</v>
      </c>
      <c r="K11" s="48">
        <v>1</v>
      </c>
      <c r="L11" s="49" t="s">
        <v>44</v>
      </c>
      <c r="M11" s="45" t="s">
        <v>85</v>
      </c>
      <c r="N11" s="45"/>
      <c r="O11" s="24" t="s">
        <v>46</v>
      </c>
      <c r="P11" s="52" t="s">
        <v>86</v>
      </c>
      <c r="Q11" s="25" t="s">
        <v>87</v>
      </c>
      <c r="R11" s="24">
        <v>0</v>
      </c>
      <c r="S11" s="41">
        <f t="shared" si="7"/>
        <v>14</v>
      </c>
      <c r="T11" s="42">
        <f t="shared" si="8"/>
        <v>0</v>
      </c>
      <c r="U11" s="42">
        <f t="shared" si="8"/>
        <v>0</v>
      </c>
      <c r="V11" s="42">
        <f t="shared" si="8"/>
        <v>14</v>
      </c>
      <c r="W11" s="48">
        <v>0</v>
      </c>
      <c r="X11" s="48">
        <v>0</v>
      </c>
      <c r="Y11" s="48">
        <v>1</v>
      </c>
      <c r="Z11" s="49" t="s">
        <v>44</v>
      </c>
      <c r="AA11" s="25" t="s">
        <v>88</v>
      </c>
      <c r="AB11" s="25"/>
      <c r="AC11" s="24" t="s">
        <v>50</v>
      </c>
      <c r="AD11" s="47" t="s">
        <v>89</v>
      </c>
      <c r="AE11" s="25" t="s">
        <v>90</v>
      </c>
      <c r="AF11" s="24">
        <v>0</v>
      </c>
      <c r="AG11" s="41">
        <f t="shared" si="9"/>
        <v>14</v>
      </c>
      <c r="AH11" s="42">
        <f t="shared" si="10"/>
        <v>0</v>
      </c>
      <c r="AI11" s="42">
        <f t="shared" si="10"/>
        <v>0</v>
      </c>
      <c r="AJ11" s="42">
        <f t="shared" si="10"/>
        <v>14</v>
      </c>
      <c r="AK11" s="48">
        <v>0</v>
      </c>
      <c r="AL11" s="48">
        <v>0</v>
      </c>
      <c r="AM11" s="48">
        <v>1</v>
      </c>
      <c r="AN11" s="49" t="s">
        <v>44</v>
      </c>
      <c r="AO11" s="25" t="s">
        <v>91</v>
      </c>
    </row>
    <row r="12" spans="1:41" ht="30" customHeight="1" x14ac:dyDescent="0.35">
      <c r="A12" s="50" t="s">
        <v>92</v>
      </c>
      <c r="B12" s="51" t="s">
        <v>93</v>
      </c>
      <c r="C12" s="25" t="s">
        <v>94</v>
      </c>
      <c r="D12" s="40">
        <v>2</v>
      </c>
      <c r="E12" s="41">
        <f t="shared" si="5"/>
        <v>28</v>
      </c>
      <c r="F12" s="42">
        <f t="shared" si="6"/>
        <v>0</v>
      </c>
      <c r="G12" s="42">
        <f t="shared" si="0"/>
        <v>0</v>
      </c>
      <c r="H12" s="42">
        <f t="shared" si="0"/>
        <v>28</v>
      </c>
      <c r="I12" s="48">
        <v>0</v>
      </c>
      <c r="J12" s="48">
        <v>0</v>
      </c>
      <c r="K12" s="48">
        <v>2</v>
      </c>
      <c r="L12" s="49"/>
      <c r="M12" s="45" t="s">
        <v>95</v>
      </c>
      <c r="N12" s="45"/>
      <c r="O12" s="24" t="s">
        <v>96</v>
      </c>
      <c r="P12" s="52" t="s">
        <v>97</v>
      </c>
      <c r="Q12" s="25" t="s">
        <v>98</v>
      </c>
      <c r="R12" s="24">
        <v>2</v>
      </c>
      <c r="S12" s="41">
        <f t="shared" si="7"/>
        <v>28</v>
      </c>
      <c r="T12" s="42">
        <f t="shared" si="8"/>
        <v>0</v>
      </c>
      <c r="U12" s="42">
        <f t="shared" si="8"/>
        <v>0</v>
      </c>
      <c r="V12" s="42">
        <f t="shared" si="8"/>
        <v>28</v>
      </c>
      <c r="W12" s="48">
        <v>0</v>
      </c>
      <c r="X12" s="48">
        <v>0</v>
      </c>
      <c r="Y12" s="48">
        <v>2</v>
      </c>
      <c r="Z12" s="49" t="s">
        <v>44</v>
      </c>
      <c r="AA12" s="25" t="s">
        <v>99</v>
      </c>
      <c r="AB12" s="25"/>
      <c r="AC12" s="24" t="s">
        <v>100</v>
      </c>
      <c r="AD12" s="47" t="s">
        <v>101</v>
      </c>
      <c r="AE12" s="25" t="s">
        <v>102</v>
      </c>
      <c r="AF12" s="24">
        <v>2</v>
      </c>
      <c r="AG12" s="41">
        <f t="shared" si="9"/>
        <v>28</v>
      </c>
      <c r="AH12" s="42">
        <f t="shared" si="10"/>
        <v>0</v>
      </c>
      <c r="AI12" s="42">
        <f t="shared" si="10"/>
        <v>0</v>
      </c>
      <c r="AJ12" s="42">
        <f t="shared" si="10"/>
        <v>28</v>
      </c>
      <c r="AK12" s="48">
        <v>0</v>
      </c>
      <c r="AL12" s="48">
        <v>0</v>
      </c>
      <c r="AM12" s="48">
        <v>2</v>
      </c>
      <c r="AN12" s="49" t="s">
        <v>44</v>
      </c>
      <c r="AO12" s="25" t="s">
        <v>103</v>
      </c>
    </row>
    <row r="13" spans="1:41" ht="30" customHeight="1" x14ac:dyDescent="0.35">
      <c r="A13" s="50" t="s">
        <v>92</v>
      </c>
      <c r="B13" s="51" t="s">
        <v>104</v>
      </c>
      <c r="C13" s="25" t="s">
        <v>105</v>
      </c>
      <c r="D13" s="40">
        <v>2</v>
      </c>
      <c r="E13" s="41">
        <f t="shared" si="5"/>
        <v>28</v>
      </c>
      <c r="F13" s="42">
        <f t="shared" si="6"/>
        <v>0</v>
      </c>
      <c r="G13" s="42">
        <f t="shared" si="0"/>
        <v>0</v>
      </c>
      <c r="H13" s="42">
        <f t="shared" si="0"/>
        <v>28</v>
      </c>
      <c r="I13" s="48">
        <v>0</v>
      </c>
      <c r="J13" s="48">
        <v>0</v>
      </c>
      <c r="K13" s="48">
        <v>2</v>
      </c>
      <c r="L13" s="49" t="s">
        <v>44</v>
      </c>
      <c r="M13" s="45" t="s">
        <v>85</v>
      </c>
      <c r="N13" s="66"/>
      <c r="O13" s="67"/>
      <c r="P13" s="54"/>
      <c r="Q13" s="59"/>
      <c r="R13" s="55"/>
      <c r="S13" s="56"/>
      <c r="T13" s="56"/>
      <c r="U13" s="56"/>
      <c r="V13" s="56"/>
      <c r="W13" s="56"/>
      <c r="X13" s="56"/>
      <c r="Y13" s="56"/>
      <c r="Z13" s="58"/>
      <c r="AA13" s="59"/>
      <c r="AB13" s="25"/>
      <c r="AC13" s="24" t="s">
        <v>100</v>
      </c>
      <c r="AD13" s="47" t="s">
        <v>106</v>
      </c>
      <c r="AE13" s="25" t="s">
        <v>107</v>
      </c>
      <c r="AF13" s="24">
        <v>2</v>
      </c>
      <c r="AG13" s="41">
        <f t="shared" si="9"/>
        <v>28</v>
      </c>
      <c r="AH13" s="42">
        <f t="shared" si="10"/>
        <v>0</v>
      </c>
      <c r="AI13" s="42">
        <f t="shared" si="10"/>
        <v>0</v>
      </c>
      <c r="AJ13" s="42">
        <f t="shared" si="10"/>
        <v>28</v>
      </c>
      <c r="AK13" s="48">
        <v>0</v>
      </c>
      <c r="AL13" s="48">
        <v>0</v>
      </c>
      <c r="AM13" s="48">
        <v>2</v>
      </c>
      <c r="AN13" s="49" t="s">
        <v>44</v>
      </c>
      <c r="AO13" s="25" t="s">
        <v>108</v>
      </c>
    </row>
    <row r="14" spans="1:41" ht="30" customHeight="1" x14ac:dyDescent="0.35">
      <c r="A14" s="50" t="s">
        <v>92</v>
      </c>
      <c r="B14" s="51" t="s">
        <v>109</v>
      </c>
      <c r="C14" s="25" t="s">
        <v>110</v>
      </c>
      <c r="D14" s="40">
        <v>2</v>
      </c>
      <c r="E14" s="41">
        <f t="shared" si="5"/>
        <v>28</v>
      </c>
      <c r="F14" s="42">
        <f t="shared" si="6"/>
        <v>28</v>
      </c>
      <c r="G14" s="42">
        <f t="shared" si="0"/>
        <v>0</v>
      </c>
      <c r="H14" s="42">
        <f t="shared" si="0"/>
        <v>0</v>
      </c>
      <c r="I14" s="48">
        <v>2</v>
      </c>
      <c r="J14" s="48">
        <v>0</v>
      </c>
      <c r="K14" s="48">
        <v>0</v>
      </c>
      <c r="L14" s="49" t="s">
        <v>44</v>
      </c>
      <c r="M14" s="45" t="s">
        <v>56</v>
      </c>
      <c r="N14" s="45"/>
      <c r="O14" s="53"/>
      <c r="P14" s="54"/>
      <c r="Q14" s="59"/>
      <c r="R14" s="55"/>
      <c r="S14" s="56"/>
      <c r="T14" s="56"/>
      <c r="U14" s="56"/>
      <c r="V14" s="56"/>
      <c r="W14" s="56"/>
      <c r="X14" s="56"/>
      <c r="Y14" s="56"/>
      <c r="Z14" s="58"/>
      <c r="AA14" s="59"/>
      <c r="AB14" s="25"/>
      <c r="AC14" s="53"/>
      <c r="AD14" s="68"/>
      <c r="AE14" s="69"/>
      <c r="AF14" s="70"/>
      <c r="AG14" s="71"/>
      <c r="AH14" s="71"/>
      <c r="AI14" s="71"/>
      <c r="AJ14" s="71"/>
      <c r="AK14" s="71"/>
      <c r="AL14" s="71"/>
      <c r="AM14" s="71"/>
      <c r="AN14" s="72"/>
      <c r="AO14" s="73"/>
    </row>
    <row r="15" spans="1:41" ht="30" customHeight="1" x14ac:dyDescent="0.35">
      <c r="A15" s="74"/>
      <c r="B15" s="75"/>
      <c r="C15" s="76"/>
      <c r="D15" s="53"/>
      <c r="E15" s="56"/>
      <c r="F15" s="56"/>
      <c r="G15" s="56"/>
      <c r="H15" s="56"/>
      <c r="I15" s="56"/>
      <c r="J15" s="56"/>
      <c r="K15" s="56"/>
      <c r="L15" s="58"/>
      <c r="M15" s="77"/>
      <c r="N15" s="66"/>
      <c r="O15" s="24" t="s">
        <v>96</v>
      </c>
      <c r="P15" s="52" t="s">
        <v>111</v>
      </c>
      <c r="Q15" s="25" t="s">
        <v>112</v>
      </c>
      <c r="R15" s="24">
        <v>0</v>
      </c>
      <c r="S15" s="41">
        <f t="shared" ref="S15" si="11">SUM(T15:V15)</f>
        <v>56</v>
      </c>
      <c r="T15" s="42">
        <f>14*W15</f>
        <v>0</v>
      </c>
      <c r="U15" s="42">
        <f>14*X15</f>
        <v>0</v>
      </c>
      <c r="V15" s="42">
        <f>14*Y15</f>
        <v>56</v>
      </c>
      <c r="W15" s="48">
        <v>0</v>
      </c>
      <c r="X15" s="48">
        <v>0</v>
      </c>
      <c r="Y15" s="48">
        <v>4</v>
      </c>
      <c r="Z15" s="49" t="s">
        <v>44</v>
      </c>
      <c r="AA15" s="25" t="s">
        <v>99</v>
      </c>
      <c r="AB15" s="25"/>
      <c r="AC15" s="24" t="s">
        <v>50</v>
      </c>
      <c r="AD15" s="47" t="s">
        <v>113</v>
      </c>
      <c r="AE15" s="25" t="s">
        <v>114</v>
      </c>
      <c r="AF15" s="24">
        <v>0</v>
      </c>
      <c r="AG15" s="41">
        <f t="shared" ref="AG15" si="12">SUM(AH15:AJ15)</f>
        <v>56</v>
      </c>
      <c r="AH15" s="42">
        <f>14*AK15</f>
        <v>0</v>
      </c>
      <c r="AI15" s="42">
        <f>14*AL15</f>
        <v>0</v>
      </c>
      <c r="AJ15" s="42">
        <f>14*AM15</f>
        <v>56</v>
      </c>
      <c r="AK15" s="48">
        <v>0</v>
      </c>
      <c r="AL15" s="48">
        <v>0</v>
      </c>
      <c r="AM15" s="48">
        <v>4</v>
      </c>
      <c r="AN15" s="49" t="s">
        <v>44</v>
      </c>
      <c r="AO15" s="25" t="s">
        <v>103</v>
      </c>
    </row>
    <row r="16" spans="1:41" ht="45.75" customHeight="1" x14ac:dyDescent="0.35">
      <c r="A16" s="78" t="s">
        <v>115</v>
      </c>
      <c r="B16" s="79" t="s">
        <v>116</v>
      </c>
      <c r="C16" s="80" t="s">
        <v>117</v>
      </c>
      <c r="D16" s="81">
        <v>0</v>
      </c>
      <c r="E16" s="82"/>
      <c r="F16" s="82"/>
      <c r="G16" s="82"/>
      <c r="H16" s="82"/>
      <c r="I16" s="83"/>
      <c r="J16" s="83"/>
      <c r="K16" s="83"/>
      <c r="L16" s="84"/>
      <c r="M16" s="84"/>
      <c r="O16" s="85" t="s">
        <v>118</v>
      </c>
      <c r="P16" s="86" t="s">
        <v>119</v>
      </c>
      <c r="Q16" s="87" t="s">
        <v>120</v>
      </c>
      <c r="R16" s="81">
        <v>0</v>
      </c>
      <c r="S16" s="82"/>
      <c r="T16" s="82"/>
      <c r="U16" s="82"/>
      <c r="V16" s="82"/>
      <c r="W16" s="88"/>
      <c r="X16" s="88"/>
      <c r="Y16" s="88"/>
      <c r="Z16" s="89"/>
      <c r="AA16" s="90"/>
      <c r="AC16" s="85" t="s">
        <v>121</v>
      </c>
      <c r="AD16" s="79" t="s">
        <v>122</v>
      </c>
      <c r="AE16" s="87" t="s">
        <v>123</v>
      </c>
      <c r="AF16" s="81">
        <v>0</v>
      </c>
      <c r="AG16" s="82"/>
      <c r="AH16" s="82"/>
      <c r="AI16" s="82"/>
      <c r="AJ16" s="82"/>
      <c r="AK16" s="88"/>
      <c r="AL16" s="88"/>
      <c r="AM16" s="88"/>
      <c r="AN16" s="89"/>
      <c r="AO16" s="90"/>
    </row>
    <row r="17" spans="1:41" ht="30" customHeight="1" thickBot="1" x14ac:dyDescent="0.4">
      <c r="A17" s="91"/>
      <c r="B17" s="92" t="s">
        <v>124</v>
      </c>
      <c r="C17" s="93"/>
      <c r="D17" s="94">
        <f>SUM(D5:D15)</f>
        <v>25</v>
      </c>
      <c r="E17" s="95"/>
      <c r="F17" s="95"/>
      <c r="G17" s="95"/>
      <c r="H17" s="95"/>
      <c r="I17" s="95"/>
      <c r="J17" s="95"/>
      <c r="K17" s="95"/>
      <c r="L17" s="96" t="s">
        <v>44</v>
      </c>
      <c r="M17" s="97" t="s">
        <v>44</v>
      </c>
      <c r="N17" s="98"/>
      <c r="O17" s="94"/>
      <c r="P17" s="59" t="s">
        <v>125</v>
      </c>
      <c r="Q17" s="99"/>
      <c r="R17" s="94">
        <f>SUM(R5:R15)</f>
        <v>21</v>
      </c>
      <c r="S17" s="95"/>
      <c r="T17" s="95"/>
      <c r="U17" s="95"/>
      <c r="V17" s="95"/>
      <c r="W17" s="100"/>
      <c r="X17" s="100"/>
      <c r="Y17" s="100"/>
      <c r="Z17" s="101" t="s">
        <v>44</v>
      </c>
      <c r="AA17" s="99" t="s">
        <v>44</v>
      </c>
      <c r="AB17" s="25"/>
      <c r="AC17" s="94"/>
      <c r="AD17" s="99" t="s">
        <v>126</v>
      </c>
      <c r="AE17" s="102"/>
      <c r="AF17" s="94">
        <f>SUM(AF5:AF15)</f>
        <v>23</v>
      </c>
      <c r="AG17" s="95"/>
      <c r="AH17" s="95"/>
      <c r="AI17" s="95"/>
      <c r="AJ17" s="95"/>
      <c r="AK17" s="95"/>
      <c r="AL17" s="95"/>
      <c r="AM17" s="95"/>
      <c r="AN17" s="96" t="s">
        <v>44</v>
      </c>
      <c r="AO17" s="103" t="s">
        <v>44</v>
      </c>
    </row>
    <row r="18" spans="1:41" ht="30" customHeight="1" thickBot="1" x14ac:dyDescent="0.4">
      <c r="A18" s="350" t="s">
        <v>127</v>
      </c>
      <c r="B18" s="350"/>
      <c r="C18" s="350"/>
      <c r="D18" s="350"/>
      <c r="E18" s="350"/>
      <c r="F18" s="350"/>
      <c r="G18" s="350"/>
      <c r="H18" s="350"/>
      <c r="I18" s="350"/>
      <c r="J18" s="350"/>
      <c r="K18" s="350"/>
      <c r="L18" s="350"/>
      <c r="M18" s="351"/>
      <c r="N18" s="36"/>
      <c r="O18" s="352" t="s">
        <v>128</v>
      </c>
      <c r="P18" s="353"/>
      <c r="Q18" s="353"/>
      <c r="R18" s="353"/>
      <c r="S18" s="353"/>
      <c r="T18" s="353"/>
      <c r="U18" s="353"/>
      <c r="V18" s="353"/>
      <c r="W18" s="353"/>
      <c r="X18" s="353"/>
      <c r="Y18" s="353"/>
      <c r="Z18" s="353"/>
      <c r="AA18" s="354"/>
      <c r="AB18" s="35"/>
      <c r="AC18" s="352" t="s">
        <v>129</v>
      </c>
      <c r="AD18" s="353"/>
      <c r="AE18" s="353"/>
      <c r="AF18" s="353"/>
      <c r="AG18" s="353"/>
      <c r="AH18" s="353"/>
      <c r="AI18" s="353"/>
      <c r="AJ18" s="353"/>
      <c r="AK18" s="353"/>
      <c r="AL18" s="353"/>
      <c r="AM18" s="353"/>
      <c r="AN18" s="353"/>
      <c r="AO18" s="354"/>
    </row>
    <row r="19" spans="1:41" ht="30" customHeight="1" x14ac:dyDescent="0.35">
      <c r="A19" s="104" t="s">
        <v>41</v>
      </c>
      <c r="B19" s="105" t="s">
        <v>130</v>
      </c>
      <c r="C19" s="106" t="s">
        <v>131</v>
      </c>
      <c r="D19" s="107">
        <v>8</v>
      </c>
      <c r="E19" s="108">
        <f t="shared" ref="E19:E28" si="13">SUM(F19:H19)</f>
        <v>112</v>
      </c>
      <c r="F19" s="108">
        <f>14*I19</f>
        <v>42</v>
      </c>
      <c r="G19" s="108">
        <f t="shared" ref="G19:H28" si="14">14*J19</f>
        <v>0</v>
      </c>
      <c r="H19" s="108">
        <f>14*K19</f>
        <v>70</v>
      </c>
      <c r="I19" s="108">
        <v>3</v>
      </c>
      <c r="J19" s="108">
        <v>0</v>
      </c>
      <c r="K19" s="108">
        <v>5</v>
      </c>
      <c r="L19" s="109" t="s">
        <v>42</v>
      </c>
      <c r="M19" s="110" t="s">
        <v>132</v>
      </c>
      <c r="N19" s="45"/>
      <c r="O19" s="107" t="s">
        <v>46</v>
      </c>
      <c r="P19" s="111" t="s">
        <v>133</v>
      </c>
      <c r="Q19" s="106" t="s">
        <v>134</v>
      </c>
      <c r="R19" s="107">
        <v>8</v>
      </c>
      <c r="S19" s="108">
        <f t="shared" ref="S19:S22" si="15">SUM(T19:V19)</f>
        <v>112</v>
      </c>
      <c r="T19" s="108">
        <f t="shared" ref="T19:V22" si="16">14*W19</f>
        <v>42</v>
      </c>
      <c r="U19" s="108">
        <f t="shared" si="16"/>
        <v>0</v>
      </c>
      <c r="V19" s="108">
        <f t="shared" si="16"/>
        <v>70</v>
      </c>
      <c r="W19" s="108">
        <v>3</v>
      </c>
      <c r="X19" s="108">
        <v>0</v>
      </c>
      <c r="Y19" s="108">
        <v>5</v>
      </c>
      <c r="Z19" s="109" t="s">
        <v>47</v>
      </c>
      <c r="AA19" s="112" t="s">
        <v>135</v>
      </c>
      <c r="AB19" s="25"/>
      <c r="AC19" s="107" t="s">
        <v>50</v>
      </c>
      <c r="AD19" s="113" t="s">
        <v>136</v>
      </c>
      <c r="AE19" s="106" t="s">
        <v>137</v>
      </c>
      <c r="AF19" s="114">
        <v>8</v>
      </c>
      <c r="AG19" s="108">
        <f t="shared" ref="AG19:AG22" si="17">SUM(AH19:AJ19)</f>
        <v>112</v>
      </c>
      <c r="AH19" s="108">
        <f t="shared" ref="AH19:AJ22" si="18">14*AK19</f>
        <v>42</v>
      </c>
      <c r="AI19" s="108">
        <f t="shared" si="18"/>
        <v>0</v>
      </c>
      <c r="AJ19" s="108">
        <f t="shared" si="18"/>
        <v>70</v>
      </c>
      <c r="AK19" s="115">
        <v>3</v>
      </c>
      <c r="AL19" s="115">
        <v>0</v>
      </c>
      <c r="AM19" s="115">
        <v>5</v>
      </c>
      <c r="AN19" s="116" t="s">
        <v>138</v>
      </c>
      <c r="AO19" s="106" t="s">
        <v>139</v>
      </c>
    </row>
    <row r="20" spans="1:41" ht="30" customHeight="1" x14ac:dyDescent="0.35">
      <c r="A20" s="50" t="s">
        <v>41</v>
      </c>
      <c r="B20" s="51" t="s">
        <v>140</v>
      </c>
      <c r="C20" s="25" t="s">
        <v>141</v>
      </c>
      <c r="D20" s="24">
        <v>4</v>
      </c>
      <c r="E20" s="41">
        <f t="shared" si="13"/>
        <v>56</v>
      </c>
      <c r="F20" s="42">
        <f t="shared" ref="F20:F27" si="19">14*I20</f>
        <v>28</v>
      </c>
      <c r="G20" s="42">
        <f t="shared" si="14"/>
        <v>0</v>
      </c>
      <c r="H20" s="42">
        <f t="shared" si="14"/>
        <v>28</v>
      </c>
      <c r="I20" s="48">
        <v>2</v>
      </c>
      <c r="J20" s="48">
        <v>0</v>
      </c>
      <c r="K20" s="48">
        <v>2</v>
      </c>
      <c r="L20" s="49"/>
      <c r="M20" s="45" t="s">
        <v>56</v>
      </c>
      <c r="N20" s="45"/>
      <c r="O20" s="24" t="s">
        <v>46</v>
      </c>
      <c r="P20" s="52" t="s">
        <v>142</v>
      </c>
      <c r="Q20" s="25" t="s">
        <v>143</v>
      </c>
      <c r="R20" s="24">
        <v>4</v>
      </c>
      <c r="S20" s="41">
        <f t="shared" si="15"/>
        <v>56</v>
      </c>
      <c r="T20" s="42">
        <f t="shared" si="16"/>
        <v>28</v>
      </c>
      <c r="U20" s="42">
        <f t="shared" si="16"/>
        <v>0</v>
      </c>
      <c r="V20" s="42">
        <f t="shared" si="16"/>
        <v>28</v>
      </c>
      <c r="W20" s="48">
        <v>2</v>
      </c>
      <c r="X20" s="48">
        <v>0</v>
      </c>
      <c r="Y20" s="48">
        <v>2</v>
      </c>
      <c r="Z20" s="49"/>
      <c r="AA20" s="25" t="s">
        <v>49</v>
      </c>
      <c r="AB20" s="25"/>
      <c r="AC20" s="24" t="s">
        <v>50</v>
      </c>
      <c r="AD20" s="47" t="s">
        <v>144</v>
      </c>
      <c r="AE20" s="25" t="s">
        <v>145</v>
      </c>
      <c r="AF20" s="24">
        <v>4</v>
      </c>
      <c r="AG20" s="41">
        <f t="shared" si="17"/>
        <v>56</v>
      </c>
      <c r="AH20" s="42">
        <f t="shared" si="18"/>
        <v>28</v>
      </c>
      <c r="AI20" s="42">
        <f t="shared" si="18"/>
        <v>0</v>
      </c>
      <c r="AJ20" s="42">
        <f t="shared" si="18"/>
        <v>28</v>
      </c>
      <c r="AK20" s="48">
        <v>2</v>
      </c>
      <c r="AL20" s="48">
        <v>0</v>
      </c>
      <c r="AM20" s="48">
        <v>2</v>
      </c>
      <c r="AN20" s="49"/>
      <c r="AO20" s="25" t="s">
        <v>53</v>
      </c>
    </row>
    <row r="21" spans="1:41" ht="45" customHeight="1" x14ac:dyDescent="0.35">
      <c r="A21" s="117" t="s">
        <v>41</v>
      </c>
      <c r="B21" s="118" t="s">
        <v>146</v>
      </c>
      <c r="C21" s="106" t="s">
        <v>147</v>
      </c>
      <c r="D21" s="114">
        <v>3</v>
      </c>
      <c r="E21" s="108">
        <f t="shared" si="13"/>
        <v>56</v>
      </c>
      <c r="F21" s="108">
        <f t="shared" si="19"/>
        <v>21</v>
      </c>
      <c r="G21" s="108">
        <f t="shared" si="14"/>
        <v>0</v>
      </c>
      <c r="H21" s="108">
        <f t="shared" si="14"/>
        <v>35</v>
      </c>
      <c r="I21" s="119">
        <v>1.5</v>
      </c>
      <c r="J21" s="115">
        <v>0</v>
      </c>
      <c r="K21" s="119">
        <v>2.5</v>
      </c>
      <c r="L21" s="109" t="s">
        <v>148</v>
      </c>
      <c r="M21" s="120" t="s">
        <v>149</v>
      </c>
      <c r="N21" s="45"/>
      <c r="O21" s="114" t="s">
        <v>46</v>
      </c>
      <c r="P21" s="121" t="s">
        <v>150</v>
      </c>
      <c r="Q21" s="106" t="s">
        <v>151</v>
      </c>
      <c r="R21" s="114">
        <v>3</v>
      </c>
      <c r="S21" s="108">
        <f t="shared" si="15"/>
        <v>56</v>
      </c>
      <c r="T21" s="108">
        <f t="shared" si="16"/>
        <v>21</v>
      </c>
      <c r="U21" s="108">
        <f t="shared" si="16"/>
        <v>0</v>
      </c>
      <c r="V21" s="108">
        <f t="shared" si="16"/>
        <v>35</v>
      </c>
      <c r="W21" s="119">
        <v>1.5</v>
      </c>
      <c r="X21" s="115">
        <v>0</v>
      </c>
      <c r="Y21" s="119">
        <v>2.5</v>
      </c>
      <c r="Z21" s="109" t="s">
        <v>152</v>
      </c>
      <c r="AA21" s="106" t="s">
        <v>153</v>
      </c>
      <c r="AB21" s="25"/>
      <c r="AC21" s="107" t="s">
        <v>50</v>
      </c>
      <c r="AD21" s="113" t="s">
        <v>154</v>
      </c>
      <c r="AE21" s="106" t="s">
        <v>155</v>
      </c>
      <c r="AF21" s="114">
        <v>3</v>
      </c>
      <c r="AG21" s="108">
        <f t="shared" si="17"/>
        <v>56</v>
      </c>
      <c r="AH21" s="108">
        <f t="shared" si="18"/>
        <v>21</v>
      </c>
      <c r="AI21" s="108">
        <f t="shared" si="18"/>
        <v>0</v>
      </c>
      <c r="AJ21" s="108">
        <f t="shared" si="18"/>
        <v>35</v>
      </c>
      <c r="AK21" s="119">
        <v>1.5</v>
      </c>
      <c r="AL21" s="115">
        <v>0</v>
      </c>
      <c r="AM21" s="119">
        <v>2.5</v>
      </c>
      <c r="AN21" s="116" t="s">
        <v>156</v>
      </c>
      <c r="AO21" s="106" t="s">
        <v>139</v>
      </c>
    </row>
    <row r="22" spans="1:41" ht="45" customHeight="1" x14ac:dyDescent="0.35">
      <c r="A22" s="50" t="s">
        <v>41</v>
      </c>
      <c r="B22" s="122" t="s">
        <v>157</v>
      </c>
      <c r="C22" s="123" t="s">
        <v>158</v>
      </c>
      <c r="D22" s="63">
        <v>1</v>
      </c>
      <c r="E22" s="41">
        <f t="shared" si="13"/>
        <v>14</v>
      </c>
      <c r="F22" s="42">
        <f t="shared" si="19"/>
        <v>0</v>
      </c>
      <c r="G22" s="42">
        <f t="shared" si="14"/>
        <v>14</v>
      </c>
      <c r="H22" s="42">
        <f t="shared" si="14"/>
        <v>0</v>
      </c>
      <c r="I22" s="65">
        <v>0</v>
      </c>
      <c r="J22" s="65">
        <v>1</v>
      </c>
      <c r="K22" s="65">
        <v>0</v>
      </c>
      <c r="L22" s="49"/>
      <c r="M22" s="45" t="s">
        <v>56</v>
      </c>
      <c r="N22" s="45"/>
      <c r="O22" s="24" t="s">
        <v>46</v>
      </c>
      <c r="P22" s="62" t="s">
        <v>159</v>
      </c>
      <c r="Q22" s="123" t="s">
        <v>160</v>
      </c>
      <c r="R22" s="63">
        <v>1</v>
      </c>
      <c r="S22" s="41">
        <f t="shared" si="15"/>
        <v>14</v>
      </c>
      <c r="T22" s="42">
        <f t="shared" si="16"/>
        <v>0</v>
      </c>
      <c r="U22" s="42">
        <f t="shared" si="16"/>
        <v>14</v>
      </c>
      <c r="V22" s="42">
        <f t="shared" si="16"/>
        <v>0</v>
      </c>
      <c r="W22" s="65">
        <v>0</v>
      </c>
      <c r="X22" s="65">
        <v>1</v>
      </c>
      <c r="Y22" s="48">
        <v>0</v>
      </c>
      <c r="Z22" s="49"/>
      <c r="AA22" s="25" t="s">
        <v>49</v>
      </c>
      <c r="AB22" s="25"/>
      <c r="AC22" s="24" t="s">
        <v>50</v>
      </c>
      <c r="AD22" s="124" t="s">
        <v>161</v>
      </c>
      <c r="AE22" s="123" t="s">
        <v>162</v>
      </c>
      <c r="AF22" s="24">
        <v>1</v>
      </c>
      <c r="AG22" s="41">
        <f t="shared" si="17"/>
        <v>14</v>
      </c>
      <c r="AH22" s="42">
        <f t="shared" si="18"/>
        <v>0</v>
      </c>
      <c r="AI22" s="42">
        <f t="shared" si="18"/>
        <v>14</v>
      </c>
      <c r="AJ22" s="42">
        <f t="shared" si="18"/>
        <v>0</v>
      </c>
      <c r="AK22" s="65">
        <v>0</v>
      </c>
      <c r="AL22" s="65">
        <v>1</v>
      </c>
      <c r="AM22" s="48">
        <v>0</v>
      </c>
      <c r="AN22" s="49"/>
      <c r="AO22" s="25" t="s">
        <v>53</v>
      </c>
    </row>
    <row r="23" spans="1:41" ht="42.75" customHeight="1" x14ac:dyDescent="0.35">
      <c r="A23" s="117" t="s">
        <v>41</v>
      </c>
      <c r="B23" s="118" t="s">
        <v>163</v>
      </c>
      <c r="C23" s="106" t="s">
        <v>164</v>
      </c>
      <c r="D23" s="125">
        <v>4</v>
      </c>
      <c r="E23" s="108">
        <f t="shared" si="13"/>
        <v>56</v>
      </c>
      <c r="F23" s="108">
        <f t="shared" si="19"/>
        <v>14</v>
      </c>
      <c r="G23" s="108">
        <f t="shared" si="14"/>
        <v>0</v>
      </c>
      <c r="H23" s="108">
        <f t="shared" si="14"/>
        <v>42</v>
      </c>
      <c r="I23" s="126">
        <v>1</v>
      </c>
      <c r="J23" s="126">
        <v>0</v>
      </c>
      <c r="K23" s="126">
        <v>3</v>
      </c>
      <c r="L23" s="109"/>
      <c r="M23" s="127" t="s">
        <v>165</v>
      </c>
      <c r="N23" s="98"/>
      <c r="O23" s="53"/>
      <c r="P23" s="128"/>
      <c r="Q23" s="73"/>
      <c r="R23" s="129"/>
      <c r="S23" s="130"/>
      <c r="T23" s="130"/>
      <c r="U23" s="130"/>
      <c r="V23" s="130"/>
      <c r="W23" s="130"/>
      <c r="X23" s="130"/>
      <c r="Y23" s="130"/>
      <c r="Z23" s="72"/>
      <c r="AA23" s="73"/>
      <c r="AB23" s="131"/>
      <c r="AC23" s="53"/>
      <c r="AD23" s="68"/>
      <c r="AE23" s="73"/>
      <c r="AF23" s="129"/>
      <c r="AG23" s="71"/>
      <c r="AH23" s="71"/>
      <c r="AI23" s="71"/>
      <c r="AJ23" s="71"/>
      <c r="AK23" s="71"/>
      <c r="AL23" s="71"/>
      <c r="AM23" s="71"/>
      <c r="AN23" s="72"/>
      <c r="AO23" s="73"/>
    </row>
    <row r="24" spans="1:41" ht="30" customHeight="1" x14ac:dyDescent="0.35">
      <c r="A24" s="50" t="s">
        <v>41</v>
      </c>
      <c r="B24" s="51" t="s">
        <v>166</v>
      </c>
      <c r="C24" s="25" t="s">
        <v>167</v>
      </c>
      <c r="D24" s="24">
        <v>4</v>
      </c>
      <c r="E24" s="41">
        <f t="shared" si="13"/>
        <v>56</v>
      </c>
      <c r="F24" s="42">
        <f t="shared" si="19"/>
        <v>28</v>
      </c>
      <c r="G24" s="42">
        <f t="shared" si="14"/>
        <v>0</v>
      </c>
      <c r="H24" s="42">
        <f t="shared" si="14"/>
        <v>28</v>
      </c>
      <c r="I24" s="48">
        <v>2</v>
      </c>
      <c r="J24" s="48">
        <v>0</v>
      </c>
      <c r="K24" s="48">
        <v>2</v>
      </c>
      <c r="L24" s="49" t="s">
        <v>44</v>
      </c>
      <c r="M24" s="45" t="s">
        <v>56</v>
      </c>
      <c r="N24" s="45"/>
      <c r="O24" s="24" t="s">
        <v>46</v>
      </c>
      <c r="P24" s="52" t="s">
        <v>168</v>
      </c>
      <c r="Q24" s="25" t="s">
        <v>169</v>
      </c>
      <c r="R24" s="24">
        <v>4</v>
      </c>
      <c r="S24" s="41">
        <f t="shared" ref="S24:S32" si="20">SUM(T24:V24)</f>
        <v>56</v>
      </c>
      <c r="T24" s="42">
        <f t="shared" ref="T24:V32" si="21">14*W24</f>
        <v>28</v>
      </c>
      <c r="U24" s="42">
        <f t="shared" si="21"/>
        <v>0</v>
      </c>
      <c r="V24" s="42">
        <f t="shared" si="21"/>
        <v>28</v>
      </c>
      <c r="W24" s="48">
        <v>2</v>
      </c>
      <c r="X24" s="48">
        <v>0</v>
      </c>
      <c r="Y24" s="48">
        <v>2</v>
      </c>
      <c r="Z24" s="49" t="s">
        <v>44</v>
      </c>
      <c r="AA24" s="25" t="s">
        <v>74</v>
      </c>
      <c r="AB24" s="25"/>
      <c r="AC24" s="24" t="s">
        <v>50</v>
      </c>
      <c r="AD24" s="47" t="s">
        <v>170</v>
      </c>
      <c r="AE24" s="25" t="s">
        <v>171</v>
      </c>
      <c r="AF24" s="24">
        <v>4</v>
      </c>
      <c r="AG24" s="41">
        <f t="shared" ref="AG24:AG30" si="22">SUM(AH24:AJ24)</f>
        <v>56</v>
      </c>
      <c r="AH24" s="42">
        <f t="shared" ref="AH24:AJ30" si="23">14*AK24</f>
        <v>28</v>
      </c>
      <c r="AI24" s="42">
        <f t="shared" si="23"/>
        <v>0</v>
      </c>
      <c r="AJ24" s="42">
        <f t="shared" si="23"/>
        <v>28</v>
      </c>
      <c r="AK24" s="48">
        <v>2</v>
      </c>
      <c r="AL24" s="48">
        <v>0</v>
      </c>
      <c r="AM24" s="48">
        <v>2</v>
      </c>
      <c r="AN24" s="49" t="s">
        <v>44</v>
      </c>
      <c r="AO24" s="25" t="s">
        <v>53</v>
      </c>
    </row>
    <row r="25" spans="1:41" ht="30" customHeight="1" x14ac:dyDescent="0.35">
      <c r="A25" s="50" t="s">
        <v>41</v>
      </c>
      <c r="B25" s="51" t="s">
        <v>172</v>
      </c>
      <c r="C25" s="25" t="s">
        <v>173</v>
      </c>
      <c r="D25" s="24">
        <v>0</v>
      </c>
      <c r="E25" s="41">
        <f t="shared" si="13"/>
        <v>14</v>
      </c>
      <c r="F25" s="42">
        <f t="shared" si="19"/>
        <v>0</v>
      </c>
      <c r="G25" s="42">
        <f t="shared" si="14"/>
        <v>0</v>
      </c>
      <c r="H25" s="42">
        <f t="shared" si="14"/>
        <v>14</v>
      </c>
      <c r="I25" s="48">
        <v>0</v>
      </c>
      <c r="J25" s="48">
        <v>0</v>
      </c>
      <c r="K25" s="48">
        <v>1</v>
      </c>
      <c r="L25" s="49" t="s">
        <v>44</v>
      </c>
      <c r="M25" s="45" t="s">
        <v>85</v>
      </c>
      <c r="N25" s="45"/>
      <c r="O25" s="24" t="s">
        <v>46</v>
      </c>
      <c r="P25" s="52" t="s">
        <v>174</v>
      </c>
      <c r="Q25" s="25" t="s">
        <v>175</v>
      </c>
      <c r="R25" s="24">
        <v>0</v>
      </c>
      <c r="S25" s="41">
        <f t="shared" si="20"/>
        <v>14</v>
      </c>
      <c r="T25" s="42">
        <f t="shared" si="21"/>
        <v>0</v>
      </c>
      <c r="U25" s="42">
        <f t="shared" si="21"/>
        <v>0</v>
      </c>
      <c r="V25" s="42">
        <f t="shared" si="21"/>
        <v>14</v>
      </c>
      <c r="W25" s="48">
        <v>0</v>
      </c>
      <c r="X25" s="48">
        <v>0</v>
      </c>
      <c r="Y25" s="48">
        <v>1</v>
      </c>
      <c r="Z25" s="49" t="s">
        <v>44</v>
      </c>
      <c r="AA25" s="25" t="s">
        <v>88</v>
      </c>
      <c r="AB25" s="25"/>
      <c r="AC25" s="24" t="s">
        <v>50</v>
      </c>
      <c r="AD25" s="47" t="s">
        <v>176</v>
      </c>
      <c r="AE25" s="25" t="s">
        <v>177</v>
      </c>
      <c r="AF25" s="24">
        <v>0</v>
      </c>
      <c r="AG25" s="41">
        <f t="shared" si="22"/>
        <v>14</v>
      </c>
      <c r="AH25" s="42">
        <f t="shared" si="23"/>
        <v>0</v>
      </c>
      <c r="AI25" s="42">
        <f t="shared" si="23"/>
        <v>0</v>
      </c>
      <c r="AJ25" s="42">
        <f t="shared" si="23"/>
        <v>14</v>
      </c>
      <c r="AK25" s="48">
        <v>0</v>
      </c>
      <c r="AL25" s="48">
        <v>0</v>
      </c>
      <c r="AM25" s="48">
        <v>1</v>
      </c>
      <c r="AN25" s="49"/>
      <c r="AO25" s="25" t="s">
        <v>91</v>
      </c>
    </row>
    <row r="26" spans="1:41" ht="30" customHeight="1" x14ac:dyDescent="0.35">
      <c r="A26" s="50" t="s">
        <v>92</v>
      </c>
      <c r="B26" s="51" t="s">
        <v>178</v>
      </c>
      <c r="C26" s="25" t="s">
        <v>179</v>
      </c>
      <c r="D26" s="24">
        <v>1</v>
      </c>
      <c r="E26" s="41">
        <f t="shared" si="13"/>
        <v>28</v>
      </c>
      <c r="F26" s="42">
        <f t="shared" si="19"/>
        <v>28</v>
      </c>
      <c r="G26" s="42">
        <f t="shared" si="14"/>
        <v>0</v>
      </c>
      <c r="H26" s="42">
        <f t="shared" si="14"/>
        <v>0</v>
      </c>
      <c r="I26" s="48">
        <v>2</v>
      </c>
      <c r="J26" s="48">
        <v>0</v>
      </c>
      <c r="K26" s="48">
        <v>0</v>
      </c>
      <c r="L26" s="49" t="s">
        <v>44</v>
      </c>
      <c r="M26" s="45" t="s">
        <v>56</v>
      </c>
      <c r="N26" s="45"/>
      <c r="O26" s="24" t="s">
        <v>96</v>
      </c>
      <c r="P26" s="52" t="s">
        <v>180</v>
      </c>
      <c r="Q26" s="25" t="s">
        <v>181</v>
      </c>
      <c r="R26" s="24">
        <v>1</v>
      </c>
      <c r="S26" s="41">
        <f t="shared" si="20"/>
        <v>28</v>
      </c>
      <c r="T26" s="42">
        <f t="shared" si="21"/>
        <v>28</v>
      </c>
      <c r="U26" s="42">
        <f t="shared" si="21"/>
        <v>0</v>
      </c>
      <c r="V26" s="42">
        <f t="shared" si="21"/>
        <v>0</v>
      </c>
      <c r="W26" s="48">
        <v>2</v>
      </c>
      <c r="X26" s="48">
        <v>0</v>
      </c>
      <c r="Y26" s="48">
        <v>0</v>
      </c>
      <c r="Z26" s="49" t="s">
        <v>44</v>
      </c>
      <c r="AA26" s="25" t="s">
        <v>49</v>
      </c>
      <c r="AB26" s="25"/>
      <c r="AC26" s="24" t="s">
        <v>100</v>
      </c>
      <c r="AD26" s="47" t="s">
        <v>182</v>
      </c>
      <c r="AE26" s="25" t="s">
        <v>183</v>
      </c>
      <c r="AF26" s="24">
        <v>1</v>
      </c>
      <c r="AG26" s="41">
        <f t="shared" si="22"/>
        <v>28</v>
      </c>
      <c r="AH26" s="42">
        <f t="shared" si="23"/>
        <v>28</v>
      </c>
      <c r="AI26" s="42">
        <f t="shared" si="23"/>
        <v>0</v>
      </c>
      <c r="AJ26" s="42">
        <f t="shared" si="23"/>
        <v>0</v>
      </c>
      <c r="AK26" s="48">
        <v>2</v>
      </c>
      <c r="AL26" s="48">
        <v>0</v>
      </c>
      <c r="AM26" s="48">
        <v>0</v>
      </c>
      <c r="AN26" s="49" t="s">
        <v>44</v>
      </c>
      <c r="AO26" s="25" t="s">
        <v>53</v>
      </c>
    </row>
    <row r="27" spans="1:41" ht="30" customHeight="1" x14ac:dyDescent="0.35">
      <c r="A27" s="50" t="s">
        <v>92</v>
      </c>
      <c r="B27" s="51" t="s">
        <v>184</v>
      </c>
      <c r="C27" s="25" t="s">
        <v>185</v>
      </c>
      <c r="D27" s="24">
        <v>1</v>
      </c>
      <c r="E27" s="41">
        <f t="shared" si="13"/>
        <v>28</v>
      </c>
      <c r="F27" s="42">
        <f t="shared" si="19"/>
        <v>0</v>
      </c>
      <c r="G27" s="42">
        <f t="shared" si="14"/>
        <v>0</v>
      </c>
      <c r="H27" s="42">
        <f t="shared" si="14"/>
        <v>28</v>
      </c>
      <c r="I27" s="48">
        <v>0</v>
      </c>
      <c r="J27" s="48">
        <v>0</v>
      </c>
      <c r="K27" s="48">
        <v>2</v>
      </c>
      <c r="L27" s="49" t="s">
        <v>186</v>
      </c>
      <c r="M27" s="45" t="s">
        <v>95</v>
      </c>
      <c r="N27" s="45"/>
      <c r="O27" s="24" t="s">
        <v>96</v>
      </c>
      <c r="P27" s="52" t="s">
        <v>187</v>
      </c>
      <c r="Q27" s="25" t="s">
        <v>188</v>
      </c>
      <c r="R27" s="24">
        <v>1</v>
      </c>
      <c r="S27" s="41">
        <f t="shared" si="20"/>
        <v>28</v>
      </c>
      <c r="T27" s="42">
        <f t="shared" si="21"/>
        <v>0</v>
      </c>
      <c r="U27" s="42">
        <f t="shared" si="21"/>
        <v>0</v>
      </c>
      <c r="V27" s="42">
        <f t="shared" si="21"/>
        <v>28</v>
      </c>
      <c r="W27" s="48">
        <v>0</v>
      </c>
      <c r="X27" s="48">
        <v>0</v>
      </c>
      <c r="Y27" s="48">
        <v>2</v>
      </c>
      <c r="Z27" s="49" t="s">
        <v>97</v>
      </c>
      <c r="AA27" s="25" t="s">
        <v>99</v>
      </c>
      <c r="AB27" s="25"/>
      <c r="AC27" s="24" t="s">
        <v>100</v>
      </c>
      <c r="AD27" s="47" t="s">
        <v>189</v>
      </c>
      <c r="AE27" s="25" t="s">
        <v>190</v>
      </c>
      <c r="AF27" s="24">
        <v>1</v>
      </c>
      <c r="AG27" s="41">
        <f t="shared" si="22"/>
        <v>28</v>
      </c>
      <c r="AH27" s="42">
        <f t="shared" si="23"/>
        <v>0</v>
      </c>
      <c r="AI27" s="42">
        <f t="shared" si="23"/>
        <v>0</v>
      </c>
      <c r="AJ27" s="42">
        <f t="shared" si="23"/>
        <v>28</v>
      </c>
      <c r="AK27" s="48">
        <v>0</v>
      </c>
      <c r="AL27" s="48">
        <v>0</v>
      </c>
      <c r="AM27" s="48">
        <v>2</v>
      </c>
      <c r="AN27" s="49" t="s">
        <v>101</v>
      </c>
      <c r="AO27" s="25" t="s">
        <v>103</v>
      </c>
    </row>
    <row r="28" spans="1:41" ht="45.75" customHeight="1" x14ac:dyDescent="0.35">
      <c r="A28" s="50" t="s">
        <v>92</v>
      </c>
      <c r="B28" s="51" t="s">
        <v>191</v>
      </c>
      <c r="C28" s="25" t="s">
        <v>192</v>
      </c>
      <c r="D28" s="24">
        <v>1</v>
      </c>
      <c r="E28" s="41">
        <f t="shared" si="13"/>
        <v>28</v>
      </c>
      <c r="F28" s="42">
        <v>12</v>
      </c>
      <c r="G28" s="42">
        <f t="shared" si="14"/>
        <v>0</v>
      </c>
      <c r="H28" s="42">
        <v>16</v>
      </c>
      <c r="I28" s="48">
        <v>1</v>
      </c>
      <c r="J28" s="48">
        <v>0</v>
      </c>
      <c r="K28" s="48">
        <v>1</v>
      </c>
      <c r="L28" s="49" t="s">
        <v>44</v>
      </c>
      <c r="M28" s="45" t="s">
        <v>56</v>
      </c>
      <c r="N28" s="45"/>
      <c r="O28" s="24" t="s">
        <v>96</v>
      </c>
      <c r="P28" s="52" t="s">
        <v>193</v>
      </c>
      <c r="Q28" s="25" t="s">
        <v>194</v>
      </c>
      <c r="R28" s="24">
        <v>1</v>
      </c>
      <c r="S28" s="41">
        <f t="shared" si="20"/>
        <v>28</v>
      </c>
      <c r="T28" s="42">
        <v>12</v>
      </c>
      <c r="U28" s="42">
        <f t="shared" si="21"/>
        <v>0</v>
      </c>
      <c r="V28" s="42">
        <v>16</v>
      </c>
      <c r="W28" s="48">
        <v>1</v>
      </c>
      <c r="X28" s="48">
        <v>0</v>
      </c>
      <c r="Y28" s="48">
        <v>1</v>
      </c>
      <c r="Z28" s="49" t="s">
        <v>44</v>
      </c>
      <c r="AA28" s="25" t="s">
        <v>49</v>
      </c>
      <c r="AB28" s="25"/>
      <c r="AC28" s="24" t="s">
        <v>100</v>
      </c>
      <c r="AD28" s="47" t="s">
        <v>195</v>
      </c>
      <c r="AE28" s="25" t="s">
        <v>196</v>
      </c>
      <c r="AF28" s="24">
        <v>1</v>
      </c>
      <c r="AG28" s="41">
        <f t="shared" si="22"/>
        <v>28</v>
      </c>
      <c r="AH28" s="42">
        <f t="shared" si="23"/>
        <v>14</v>
      </c>
      <c r="AI28" s="42">
        <f t="shared" si="23"/>
        <v>0</v>
      </c>
      <c r="AJ28" s="42">
        <f t="shared" si="23"/>
        <v>14</v>
      </c>
      <c r="AK28" s="48">
        <v>1</v>
      </c>
      <c r="AL28" s="48">
        <v>0</v>
      </c>
      <c r="AM28" s="48">
        <v>1</v>
      </c>
      <c r="AN28" s="49" t="s">
        <v>44</v>
      </c>
      <c r="AO28" s="25" t="s">
        <v>53</v>
      </c>
    </row>
    <row r="29" spans="1:41" ht="30" customHeight="1" x14ac:dyDescent="0.35">
      <c r="A29" s="74"/>
      <c r="B29" s="132"/>
      <c r="C29" s="60"/>
      <c r="D29" s="69"/>
      <c r="E29" s="133"/>
      <c r="F29" s="133"/>
      <c r="G29" s="133"/>
      <c r="H29" s="133"/>
      <c r="I29" s="133"/>
      <c r="J29" s="133"/>
      <c r="K29" s="133"/>
      <c r="L29" s="72"/>
      <c r="M29" s="134"/>
      <c r="N29" s="135"/>
      <c r="O29" s="24" t="s">
        <v>46</v>
      </c>
      <c r="P29" s="52" t="s">
        <v>197</v>
      </c>
      <c r="Q29" s="25" t="s">
        <v>198</v>
      </c>
      <c r="R29" s="24">
        <v>0</v>
      </c>
      <c r="S29" s="41">
        <f t="shared" si="20"/>
        <v>56</v>
      </c>
      <c r="T29" s="42">
        <f t="shared" si="21"/>
        <v>0</v>
      </c>
      <c r="U29" s="42">
        <f t="shared" si="21"/>
        <v>0</v>
      </c>
      <c r="V29" s="42">
        <f t="shared" si="21"/>
        <v>56</v>
      </c>
      <c r="W29" s="48">
        <v>0</v>
      </c>
      <c r="X29" s="48">
        <v>0</v>
      </c>
      <c r="Y29" s="48">
        <v>4</v>
      </c>
      <c r="Z29" s="49" t="s">
        <v>111</v>
      </c>
      <c r="AA29" s="25" t="s">
        <v>99</v>
      </c>
      <c r="AB29" s="25"/>
      <c r="AC29" s="24" t="s">
        <v>50</v>
      </c>
      <c r="AD29" s="47" t="s">
        <v>199</v>
      </c>
      <c r="AE29" s="25" t="s">
        <v>200</v>
      </c>
      <c r="AF29" s="24">
        <v>0</v>
      </c>
      <c r="AG29" s="41">
        <f t="shared" si="22"/>
        <v>56</v>
      </c>
      <c r="AH29" s="42">
        <f t="shared" si="23"/>
        <v>0</v>
      </c>
      <c r="AI29" s="42">
        <f t="shared" si="23"/>
        <v>0</v>
      </c>
      <c r="AJ29" s="42">
        <f t="shared" si="23"/>
        <v>56</v>
      </c>
      <c r="AK29" s="48">
        <v>0</v>
      </c>
      <c r="AL29" s="48">
        <v>0</v>
      </c>
      <c r="AM29" s="48">
        <v>4</v>
      </c>
      <c r="AN29" s="49" t="s">
        <v>113</v>
      </c>
      <c r="AO29" s="25" t="s">
        <v>103</v>
      </c>
    </row>
    <row r="30" spans="1:41" ht="30" customHeight="1" x14ac:dyDescent="0.35">
      <c r="A30" s="74"/>
      <c r="B30" s="132"/>
      <c r="C30" s="60"/>
      <c r="D30" s="69"/>
      <c r="E30" s="133"/>
      <c r="F30" s="133"/>
      <c r="G30" s="133"/>
      <c r="H30" s="133"/>
      <c r="I30" s="133"/>
      <c r="J30" s="133"/>
      <c r="K30" s="133"/>
      <c r="L30" s="72"/>
      <c r="M30" s="134"/>
      <c r="N30" s="135"/>
      <c r="O30" s="24" t="s">
        <v>96</v>
      </c>
      <c r="P30" s="51" t="s">
        <v>201</v>
      </c>
      <c r="Q30" s="25" t="s">
        <v>202</v>
      </c>
      <c r="R30" s="24">
        <v>2</v>
      </c>
      <c r="S30" s="41">
        <f t="shared" si="20"/>
        <v>28</v>
      </c>
      <c r="T30" s="42">
        <f t="shared" si="21"/>
        <v>28</v>
      </c>
      <c r="U30" s="42">
        <f t="shared" si="21"/>
        <v>0</v>
      </c>
      <c r="V30" s="42">
        <f t="shared" si="21"/>
        <v>0</v>
      </c>
      <c r="W30" s="48">
        <v>2</v>
      </c>
      <c r="X30" s="48">
        <v>0</v>
      </c>
      <c r="Y30" s="48">
        <v>0</v>
      </c>
      <c r="Z30" s="49" t="s">
        <v>44</v>
      </c>
      <c r="AA30" s="25" t="s">
        <v>74</v>
      </c>
      <c r="AB30" s="25"/>
      <c r="AC30" s="24" t="s">
        <v>100</v>
      </c>
      <c r="AD30" s="51" t="s">
        <v>203</v>
      </c>
      <c r="AE30" s="25" t="s">
        <v>204</v>
      </c>
      <c r="AF30" s="24">
        <v>2</v>
      </c>
      <c r="AG30" s="41">
        <f t="shared" si="22"/>
        <v>28</v>
      </c>
      <c r="AH30" s="42">
        <f t="shared" si="23"/>
        <v>28</v>
      </c>
      <c r="AI30" s="42">
        <f t="shared" si="23"/>
        <v>0</v>
      </c>
      <c r="AJ30" s="42">
        <f t="shared" si="23"/>
        <v>0</v>
      </c>
      <c r="AK30" s="48">
        <v>2</v>
      </c>
      <c r="AL30" s="48">
        <v>0</v>
      </c>
      <c r="AM30" s="48">
        <v>0</v>
      </c>
      <c r="AN30" s="49" t="s">
        <v>44</v>
      </c>
      <c r="AO30" s="25" t="s">
        <v>53</v>
      </c>
    </row>
    <row r="31" spans="1:41" ht="30" customHeight="1" x14ac:dyDescent="0.35">
      <c r="A31" s="74"/>
      <c r="B31" s="75"/>
      <c r="C31" s="60"/>
      <c r="D31" s="53"/>
      <c r="E31" s="136"/>
      <c r="F31" s="136"/>
      <c r="G31" s="136"/>
      <c r="H31" s="136"/>
      <c r="I31" s="136"/>
      <c r="J31" s="136"/>
      <c r="K31" s="136"/>
      <c r="L31" s="58"/>
      <c r="M31" s="137"/>
      <c r="N31" s="45"/>
      <c r="O31" s="24" t="s">
        <v>96</v>
      </c>
      <c r="P31" s="52" t="s">
        <v>205</v>
      </c>
      <c r="Q31" s="25" t="s">
        <v>206</v>
      </c>
      <c r="R31" s="24">
        <v>2</v>
      </c>
      <c r="S31" s="41">
        <f t="shared" si="20"/>
        <v>28</v>
      </c>
      <c r="T31" s="42">
        <f t="shared" si="21"/>
        <v>0</v>
      </c>
      <c r="U31" s="42">
        <f t="shared" si="21"/>
        <v>0</v>
      </c>
      <c r="V31" s="42">
        <f t="shared" si="21"/>
        <v>28</v>
      </c>
      <c r="W31" s="48">
        <v>0</v>
      </c>
      <c r="X31" s="48">
        <v>0</v>
      </c>
      <c r="Y31" s="48">
        <v>2</v>
      </c>
      <c r="Z31" s="49" t="s">
        <v>44</v>
      </c>
      <c r="AA31" s="45" t="s">
        <v>88</v>
      </c>
      <c r="AB31" s="45"/>
      <c r="AC31" s="138"/>
      <c r="AD31" s="68"/>
      <c r="AE31" s="73"/>
      <c r="AF31" s="139"/>
      <c r="AG31" s="71"/>
      <c r="AH31" s="71"/>
      <c r="AI31" s="71"/>
      <c r="AJ31" s="71"/>
      <c r="AK31" s="71"/>
      <c r="AL31" s="71"/>
      <c r="AM31" s="71"/>
      <c r="AN31" s="72"/>
      <c r="AO31" s="73"/>
    </row>
    <row r="32" spans="1:41" ht="30" customHeight="1" x14ac:dyDescent="0.35">
      <c r="A32" s="74"/>
      <c r="B32" s="75"/>
      <c r="C32" s="60"/>
      <c r="D32" s="53"/>
      <c r="E32" s="136"/>
      <c r="F32" s="136"/>
      <c r="G32" s="136"/>
      <c r="H32" s="136"/>
      <c r="I32" s="136"/>
      <c r="J32" s="136"/>
      <c r="K32" s="136"/>
      <c r="L32" s="58"/>
      <c r="M32" s="137"/>
      <c r="N32" s="45"/>
      <c r="O32" s="24" t="s">
        <v>46</v>
      </c>
      <c r="P32" s="52" t="s">
        <v>207</v>
      </c>
      <c r="Q32" s="25" t="s">
        <v>208</v>
      </c>
      <c r="R32" s="24">
        <v>1</v>
      </c>
      <c r="S32" s="41">
        <f t="shared" si="20"/>
        <v>14</v>
      </c>
      <c r="T32" s="42">
        <f t="shared" si="21"/>
        <v>0</v>
      </c>
      <c r="U32" s="42">
        <f t="shared" si="21"/>
        <v>0</v>
      </c>
      <c r="V32" s="42">
        <f t="shared" si="21"/>
        <v>14</v>
      </c>
      <c r="W32" s="48">
        <v>0</v>
      </c>
      <c r="X32" s="48">
        <v>0</v>
      </c>
      <c r="Y32" s="48">
        <v>1</v>
      </c>
      <c r="Z32" s="49" t="s">
        <v>44</v>
      </c>
      <c r="AA32" s="45" t="s">
        <v>88</v>
      </c>
      <c r="AB32" s="45"/>
      <c r="AC32" s="24" t="s">
        <v>50</v>
      </c>
      <c r="AD32" s="47" t="s">
        <v>209</v>
      </c>
      <c r="AE32" s="25" t="s">
        <v>210</v>
      </c>
      <c r="AF32" s="24">
        <v>1</v>
      </c>
      <c r="AG32" s="41">
        <f t="shared" ref="AG32" si="24">SUM(AH32:AJ32)</f>
        <v>14</v>
      </c>
      <c r="AH32" s="42">
        <f>14*AK32</f>
        <v>0</v>
      </c>
      <c r="AI32" s="42">
        <f>14*AL32</f>
        <v>0</v>
      </c>
      <c r="AJ32" s="42">
        <f>14*AM32</f>
        <v>14</v>
      </c>
      <c r="AK32" s="48">
        <v>0</v>
      </c>
      <c r="AL32" s="48">
        <v>0</v>
      </c>
      <c r="AM32" s="48">
        <v>1</v>
      </c>
      <c r="AN32" s="49" t="s">
        <v>44</v>
      </c>
      <c r="AO32" s="25" t="s">
        <v>91</v>
      </c>
    </row>
    <row r="33" spans="1:41" ht="45" customHeight="1" x14ac:dyDescent="0.35">
      <c r="A33" s="318" t="s">
        <v>41</v>
      </c>
      <c r="B33" s="300" t="s">
        <v>211</v>
      </c>
      <c r="C33" s="295" t="s">
        <v>1045</v>
      </c>
      <c r="D33" s="297">
        <v>1</v>
      </c>
      <c r="E33" s="294">
        <v>60</v>
      </c>
      <c r="F33" s="294"/>
      <c r="G33" s="294"/>
      <c r="H33" s="294"/>
      <c r="I33" s="294"/>
      <c r="J33" s="294"/>
      <c r="K33" s="294"/>
      <c r="L33" s="155"/>
      <c r="M33" s="303" t="s">
        <v>85</v>
      </c>
      <c r="N33" s="45"/>
      <c r="O33" s="299" t="s">
        <v>46</v>
      </c>
      <c r="P33" s="300" t="s">
        <v>212</v>
      </c>
      <c r="Q33" s="295" t="s">
        <v>1046</v>
      </c>
      <c r="R33" s="297">
        <v>1</v>
      </c>
      <c r="S33" s="301">
        <v>60</v>
      </c>
      <c r="T33" s="301"/>
      <c r="U33" s="301"/>
      <c r="V33" s="301"/>
      <c r="W33" s="301"/>
      <c r="X33" s="301"/>
      <c r="Y33" s="301"/>
      <c r="Z33" s="302"/>
      <c r="AA33" s="303" t="s">
        <v>88</v>
      </c>
      <c r="AB33" s="45"/>
      <c r="AC33" s="296" t="s">
        <v>50</v>
      </c>
      <c r="AD33" s="300" t="s">
        <v>213</v>
      </c>
      <c r="AE33" s="295" t="s">
        <v>1047</v>
      </c>
      <c r="AF33" s="297">
        <v>1</v>
      </c>
      <c r="AG33" s="301">
        <v>60</v>
      </c>
      <c r="AH33" s="301"/>
      <c r="AI33" s="301"/>
      <c r="AJ33" s="301"/>
      <c r="AK33" s="301"/>
      <c r="AL33" s="301"/>
      <c r="AM33" s="301"/>
      <c r="AN33" s="302"/>
      <c r="AO33" s="295" t="s">
        <v>91</v>
      </c>
    </row>
    <row r="34" spans="1:41" ht="30" customHeight="1" x14ac:dyDescent="0.35">
      <c r="A34" s="318" t="s">
        <v>41</v>
      </c>
      <c r="B34" s="319" t="s">
        <v>214</v>
      </c>
      <c r="C34" s="295" t="s">
        <v>1048</v>
      </c>
      <c r="D34" s="298">
        <v>0</v>
      </c>
      <c r="E34" s="294">
        <v>60</v>
      </c>
      <c r="F34" s="294"/>
      <c r="G34" s="294"/>
      <c r="H34" s="294"/>
      <c r="I34" s="294"/>
      <c r="J34" s="294"/>
      <c r="K34" s="294"/>
      <c r="L34" s="155"/>
      <c r="M34" s="303" t="s">
        <v>85</v>
      </c>
      <c r="N34" s="45"/>
      <c r="O34" s="299" t="s">
        <v>46</v>
      </c>
      <c r="P34" s="304" t="s">
        <v>215</v>
      </c>
      <c r="Q34" s="295" t="s">
        <v>1049</v>
      </c>
      <c r="R34" s="298">
        <v>0</v>
      </c>
      <c r="S34" s="301">
        <v>60</v>
      </c>
      <c r="T34" s="301"/>
      <c r="U34" s="301"/>
      <c r="V34" s="301"/>
      <c r="W34" s="301"/>
      <c r="X34" s="301"/>
      <c r="Y34" s="301"/>
      <c r="Z34" s="302" t="s">
        <v>44</v>
      </c>
      <c r="AA34" s="303" t="s">
        <v>88</v>
      </c>
      <c r="AB34" s="45"/>
      <c r="AC34" s="296" t="s">
        <v>50</v>
      </c>
      <c r="AD34" s="300" t="s">
        <v>216</v>
      </c>
      <c r="AE34" s="295" t="s">
        <v>1050</v>
      </c>
      <c r="AF34" s="298">
        <v>0</v>
      </c>
      <c r="AG34" s="305">
        <v>60</v>
      </c>
      <c r="AH34" s="305"/>
      <c r="AI34" s="305"/>
      <c r="AJ34" s="305"/>
      <c r="AK34" s="305"/>
      <c r="AL34" s="305"/>
      <c r="AM34" s="305"/>
      <c r="AN34" s="302"/>
      <c r="AO34" s="295" t="s">
        <v>91</v>
      </c>
    </row>
    <row r="35" spans="1:41" ht="30" customHeight="1" thickBot="1" x14ac:dyDescent="0.4">
      <c r="A35" s="91"/>
      <c r="B35" s="92" t="s">
        <v>124</v>
      </c>
      <c r="C35" s="93"/>
      <c r="D35" s="94">
        <f>SUM(D19:D34)</f>
        <v>28</v>
      </c>
      <c r="E35" s="144"/>
      <c r="F35" s="144"/>
      <c r="G35" s="144"/>
      <c r="H35" s="144"/>
      <c r="I35" s="144"/>
      <c r="J35" s="144"/>
      <c r="K35" s="144"/>
      <c r="L35" s="96" t="s">
        <v>44</v>
      </c>
      <c r="M35" s="97" t="s">
        <v>44</v>
      </c>
      <c r="N35" s="98"/>
      <c r="O35" s="94"/>
      <c r="P35" s="59" t="s">
        <v>125</v>
      </c>
      <c r="Q35" s="99"/>
      <c r="R35" s="94">
        <f>SUM(R19:R34)</f>
        <v>29</v>
      </c>
      <c r="S35" s="95"/>
      <c r="T35" s="95"/>
      <c r="U35" s="95"/>
      <c r="V35" s="95"/>
      <c r="W35" s="100"/>
      <c r="X35" s="100"/>
      <c r="Y35" s="100"/>
      <c r="Z35" s="101" t="s">
        <v>44</v>
      </c>
      <c r="AA35" s="99" t="s">
        <v>44</v>
      </c>
      <c r="AB35" s="25"/>
      <c r="AC35" s="102"/>
      <c r="AD35" s="99" t="s">
        <v>126</v>
      </c>
      <c r="AE35" s="99"/>
      <c r="AF35" s="94">
        <f>SUM(AF19:AF34)</f>
        <v>27</v>
      </c>
      <c r="AG35" s="144"/>
      <c r="AH35" s="144"/>
      <c r="AI35" s="144"/>
      <c r="AJ35" s="144"/>
      <c r="AK35" s="145"/>
      <c r="AL35" s="145"/>
      <c r="AM35" s="145"/>
      <c r="AN35" s="101" t="s">
        <v>44</v>
      </c>
      <c r="AO35" s="99" t="s">
        <v>44</v>
      </c>
    </row>
    <row r="36" spans="1:41" ht="30" customHeight="1" thickBot="1" x14ac:dyDescent="0.4">
      <c r="A36" s="350" t="s">
        <v>217</v>
      </c>
      <c r="B36" s="350"/>
      <c r="C36" s="350"/>
      <c r="D36" s="350"/>
      <c r="E36" s="350"/>
      <c r="F36" s="350"/>
      <c r="G36" s="350"/>
      <c r="H36" s="350"/>
      <c r="I36" s="350"/>
      <c r="J36" s="350"/>
      <c r="K36" s="350"/>
      <c r="L36" s="350"/>
      <c r="M36" s="351"/>
      <c r="N36" s="34"/>
      <c r="O36" s="352" t="s">
        <v>218</v>
      </c>
      <c r="P36" s="353"/>
      <c r="Q36" s="353"/>
      <c r="R36" s="353"/>
      <c r="S36" s="353"/>
      <c r="T36" s="353"/>
      <c r="U36" s="353"/>
      <c r="V36" s="353"/>
      <c r="W36" s="353"/>
      <c r="X36" s="353"/>
      <c r="Y36" s="353"/>
      <c r="Z36" s="353"/>
      <c r="AA36" s="354"/>
      <c r="AB36" s="35"/>
      <c r="AC36" s="352" t="s">
        <v>219</v>
      </c>
      <c r="AD36" s="353"/>
      <c r="AE36" s="353"/>
      <c r="AF36" s="353"/>
      <c r="AG36" s="353"/>
      <c r="AH36" s="353"/>
      <c r="AI36" s="353"/>
      <c r="AJ36" s="353"/>
      <c r="AK36" s="353"/>
      <c r="AL36" s="353"/>
      <c r="AM36" s="353"/>
      <c r="AN36" s="353"/>
      <c r="AO36" s="354"/>
    </row>
    <row r="37" spans="1:41" ht="45" customHeight="1" x14ac:dyDescent="0.35">
      <c r="A37" s="104" t="s">
        <v>41</v>
      </c>
      <c r="B37" s="105" t="s">
        <v>220</v>
      </c>
      <c r="C37" s="112" t="s">
        <v>221</v>
      </c>
      <c r="D37" s="146">
        <v>4</v>
      </c>
      <c r="E37" s="108">
        <f t="shared" ref="E37:E43" si="25">SUM(F37:H37)</f>
        <v>56</v>
      </c>
      <c r="F37" s="108">
        <f>14*I37</f>
        <v>28</v>
      </c>
      <c r="G37" s="108">
        <f t="shared" ref="G37:H43" si="26">14*J37</f>
        <v>0</v>
      </c>
      <c r="H37" s="108">
        <f>14*K37</f>
        <v>28</v>
      </c>
      <c r="I37" s="147">
        <v>2</v>
      </c>
      <c r="J37" s="147">
        <v>0</v>
      </c>
      <c r="K37" s="147">
        <v>2</v>
      </c>
      <c r="L37" s="148" t="s">
        <v>222</v>
      </c>
      <c r="M37" s="110" t="s">
        <v>149</v>
      </c>
      <c r="N37" s="44"/>
      <c r="O37" s="107" t="s">
        <v>46</v>
      </c>
      <c r="P37" s="111" t="s">
        <v>223</v>
      </c>
      <c r="Q37" s="112" t="s">
        <v>224</v>
      </c>
      <c r="R37" s="107">
        <v>4</v>
      </c>
      <c r="S37" s="108">
        <f t="shared" ref="S37:S45" si="27">SUM(T37:V37)</f>
        <v>56</v>
      </c>
      <c r="T37" s="108">
        <f t="shared" ref="T37:V45" si="28">14*W37</f>
        <v>28</v>
      </c>
      <c r="U37" s="108">
        <f t="shared" si="28"/>
        <v>0</v>
      </c>
      <c r="V37" s="108">
        <f t="shared" si="28"/>
        <v>28</v>
      </c>
      <c r="W37" s="108">
        <v>2</v>
      </c>
      <c r="X37" s="108">
        <v>0</v>
      </c>
      <c r="Y37" s="108">
        <v>2</v>
      </c>
      <c r="Z37" s="109" t="s">
        <v>225</v>
      </c>
      <c r="AA37" s="112" t="s">
        <v>153</v>
      </c>
      <c r="AB37" s="25"/>
      <c r="AC37" s="107" t="s">
        <v>50</v>
      </c>
      <c r="AD37" s="113" t="s">
        <v>226</v>
      </c>
      <c r="AE37" s="112" t="s">
        <v>227</v>
      </c>
      <c r="AF37" s="114">
        <v>4</v>
      </c>
      <c r="AG37" s="108">
        <f t="shared" ref="AG37:AG45" si="29">SUM(AH37:AJ37)</f>
        <v>56</v>
      </c>
      <c r="AH37" s="108">
        <f t="shared" ref="AH37:AJ45" si="30">14*AK37</f>
        <v>28</v>
      </c>
      <c r="AI37" s="108">
        <f t="shared" si="30"/>
        <v>0</v>
      </c>
      <c r="AJ37" s="108">
        <f t="shared" si="30"/>
        <v>28</v>
      </c>
      <c r="AK37" s="115">
        <v>2</v>
      </c>
      <c r="AL37" s="115">
        <v>0</v>
      </c>
      <c r="AM37" s="115">
        <v>2</v>
      </c>
      <c r="AN37" s="116" t="s">
        <v>228</v>
      </c>
      <c r="AO37" s="106" t="s">
        <v>139</v>
      </c>
    </row>
    <row r="38" spans="1:41" ht="30" customHeight="1" x14ac:dyDescent="0.35">
      <c r="A38" s="117" t="s">
        <v>41</v>
      </c>
      <c r="B38" s="118" t="s">
        <v>229</v>
      </c>
      <c r="C38" s="106" t="s">
        <v>230</v>
      </c>
      <c r="D38" s="114">
        <v>3</v>
      </c>
      <c r="E38" s="108">
        <f t="shared" si="25"/>
        <v>42</v>
      </c>
      <c r="F38" s="108">
        <f t="shared" ref="F38:F43" si="31">14*I38</f>
        <v>28</v>
      </c>
      <c r="G38" s="108">
        <f t="shared" si="26"/>
        <v>0</v>
      </c>
      <c r="H38" s="108">
        <f t="shared" si="26"/>
        <v>14</v>
      </c>
      <c r="I38" s="115">
        <v>2</v>
      </c>
      <c r="J38" s="115">
        <v>0</v>
      </c>
      <c r="K38" s="115">
        <v>1</v>
      </c>
      <c r="L38" s="116" t="s">
        <v>166</v>
      </c>
      <c r="M38" s="120" t="s">
        <v>231</v>
      </c>
      <c r="N38" s="45"/>
      <c r="O38" s="114" t="s">
        <v>46</v>
      </c>
      <c r="P38" s="121" t="s">
        <v>232</v>
      </c>
      <c r="Q38" s="106" t="s">
        <v>233</v>
      </c>
      <c r="R38" s="114">
        <v>3</v>
      </c>
      <c r="S38" s="108">
        <f t="shared" si="27"/>
        <v>42</v>
      </c>
      <c r="T38" s="108">
        <f t="shared" si="28"/>
        <v>28</v>
      </c>
      <c r="U38" s="108">
        <f t="shared" si="28"/>
        <v>0</v>
      </c>
      <c r="V38" s="108">
        <f t="shared" si="28"/>
        <v>14</v>
      </c>
      <c r="W38" s="115">
        <v>2</v>
      </c>
      <c r="X38" s="115">
        <v>0</v>
      </c>
      <c r="Y38" s="115">
        <v>1</v>
      </c>
      <c r="Z38" s="116" t="s">
        <v>168</v>
      </c>
      <c r="AA38" s="112" t="s">
        <v>153</v>
      </c>
      <c r="AB38" s="25"/>
      <c r="AC38" s="107" t="s">
        <v>50</v>
      </c>
      <c r="AD38" s="113" t="s">
        <v>234</v>
      </c>
      <c r="AE38" s="106" t="s">
        <v>235</v>
      </c>
      <c r="AF38" s="114">
        <v>3</v>
      </c>
      <c r="AG38" s="108">
        <f t="shared" si="29"/>
        <v>42</v>
      </c>
      <c r="AH38" s="108">
        <f t="shared" si="30"/>
        <v>28</v>
      </c>
      <c r="AI38" s="108">
        <f t="shared" si="30"/>
        <v>0</v>
      </c>
      <c r="AJ38" s="108">
        <f t="shared" si="30"/>
        <v>14</v>
      </c>
      <c r="AK38" s="115">
        <v>2</v>
      </c>
      <c r="AL38" s="115">
        <v>0</v>
      </c>
      <c r="AM38" s="115">
        <v>1</v>
      </c>
      <c r="AN38" s="116" t="s">
        <v>170</v>
      </c>
      <c r="AO38" s="106" t="s">
        <v>139</v>
      </c>
    </row>
    <row r="39" spans="1:41" ht="30" customHeight="1" x14ac:dyDescent="0.35">
      <c r="A39" s="50" t="s">
        <v>41</v>
      </c>
      <c r="B39" s="51" t="s">
        <v>236</v>
      </c>
      <c r="C39" s="25" t="s">
        <v>237</v>
      </c>
      <c r="D39" s="26">
        <v>3</v>
      </c>
      <c r="E39" s="41">
        <f t="shared" si="25"/>
        <v>42</v>
      </c>
      <c r="F39" s="42">
        <f t="shared" si="31"/>
        <v>28</v>
      </c>
      <c r="G39" s="42">
        <f t="shared" si="26"/>
        <v>0</v>
      </c>
      <c r="H39" s="42">
        <f t="shared" si="26"/>
        <v>14</v>
      </c>
      <c r="I39" s="149">
        <v>2</v>
      </c>
      <c r="J39" s="149">
        <v>0</v>
      </c>
      <c r="K39" s="149">
        <v>1</v>
      </c>
      <c r="L39" s="150" t="s">
        <v>238</v>
      </c>
      <c r="M39" s="45" t="s">
        <v>56</v>
      </c>
      <c r="N39" s="45"/>
      <c r="O39" s="24" t="s">
        <v>46</v>
      </c>
      <c r="P39" s="52" t="s">
        <v>239</v>
      </c>
      <c r="Q39" s="25" t="s">
        <v>240</v>
      </c>
      <c r="R39" s="26">
        <v>3</v>
      </c>
      <c r="S39" s="41">
        <f t="shared" si="27"/>
        <v>42</v>
      </c>
      <c r="T39" s="42">
        <f t="shared" si="28"/>
        <v>28</v>
      </c>
      <c r="U39" s="42">
        <f t="shared" si="28"/>
        <v>0</v>
      </c>
      <c r="V39" s="42">
        <f t="shared" si="28"/>
        <v>14</v>
      </c>
      <c r="W39" s="48">
        <v>2</v>
      </c>
      <c r="X39" s="48">
        <v>0</v>
      </c>
      <c r="Y39" s="48">
        <v>1</v>
      </c>
      <c r="Z39" s="49" t="s">
        <v>241</v>
      </c>
      <c r="AA39" s="25" t="s">
        <v>49</v>
      </c>
      <c r="AB39" s="25"/>
      <c r="AC39" s="24" t="s">
        <v>50</v>
      </c>
      <c r="AD39" s="47" t="s">
        <v>242</v>
      </c>
      <c r="AE39" s="25" t="s">
        <v>243</v>
      </c>
      <c r="AF39" s="26">
        <v>3</v>
      </c>
      <c r="AG39" s="41">
        <f t="shared" si="29"/>
        <v>42</v>
      </c>
      <c r="AH39" s="42">
        <f t="shared" si="30"/>
        <v>28</v>
      </c>
      <c r="AI39" s="42">
        <f t="shared" si="30"/>
        <v>0</v>
      </c>
      <c r="AJ39" s="42">
        <f t="shared" si="30"/>
        <v>14</v>
      </c>
      <c r="AK39" s="48">
        <v>2</v>
      </c>
      <c r="AL39" s="48">
        <v>0</v>
      </c>
      <c r="AM39" s="48">
        <v>1</v>
      </c>
      <c r="AN39" s="49" t="s">
        <v>244</v>
      </c>
      <c r="AO39" s="25" t="s">
        <v>53</v>
      </c>
    </row>
    <row r="40" spans="1:41" ht="30" customHeight="1" x14ac:dyDescent="0.35">
      <c r="A40" s="50" t="s">
        <v>41</v>
      </c>
      <c r="B40" s="51" t="s">
        <v>245</v>
      </c>
      <c r="C40" s="25" t="s">
        <v>246</v>
      </c>
      <c r="D40" s="26">
        <v>3</v>
      </c>
      <c r="E40" s="41">
        <f t="shared" si="25"/>
        <v>42</v>
      </c>
      <c r="F40" s="42">
        <f t="shared" si="31"/>
        <v>14</v>
      </c>
      <c r="G40" s="42">
        <f t="shared" si="26"/>
        <v>0</v>
      </c>
      <c r="H40" s="42">
        <f t="shared" si="26"/>
        <v>28</v>
      </c>
      <c r="I40" s="149">
        <v>1</v>
      </c>
      <c r="J40" s="149">
        <v>0</v>
      </c>
      <c r="K40" s="149">
        <v>2</v>
      </c>
      <c r="L40" s="150" t="s">
        <v>247</v>
      </c>
      <c r="M40" s="45" t="s">
        <v>56</v>
      </c>
      <c r="N40" s="45"/>
      <c r="O40" s="24" t="s">
        <v>46</v>
      </c>
      <c r="P40" s="52" t="s">
        <v>248</v>
      </c>
      <c r="Q40" s="25" t="s">
        <v>249</v>
      </c>
      <c r="R40" s="26">
        <v>3</v>
      </c>
      <c r="S40" s="41">
        <f t="shared" si="27"/>
        <v>42</v>
      </c>
      <c r="T40" s="42">
        <f t="shared" si="28"/>
        <v>14</v>
      </c>
      <c r="U40" s="42">
        <f t="shared" si="28"/>
        <v>0</v>
      </c>
      <c r="V40" s="42">
        <f t="shared" si="28"/>
        <v>28</v>
      </c>
      <c r="W40" s="48">
        <v>1</v>
      </c>
      <c r="X40" s="48">
        <v>0</v>
      </c>
      <c r="Y40" s="48">
        <v>2</v>
      </c>
      <c r="Z40" s="49" t="s">
        <v>250</v>
      </c>
      <c r="AA40" s="25" t="s">
        <v>49</v>
      </c>
      <c r="AB40" s="25"/>
      <c r="AC40" s="24" t="s">
        <v>50</v>
      </c>
      <c r="AD40" s="47" t="s">
        <v>251</v>
      </c>
      <c r="AE40" s="25" t="s">
        <v>252</v>
      </c>
      <c r="AF40" s="26">
        <v>3</v>
      </c>
      <c r="AG40" s="41">
        <f t="shared" si="29"/>
        <v>42</v>
      </c>
      <c r="AH40" s="42">
        <f t="shared" si="30"/>
        <v>14</v>
      </c>
      <c r="AI40" s="42">
        <f t="shared" si="30"/>
        <v>0</v>
      </c>
      <c r="AJ40" s="42">
        <f t="shared" si="30"/>
        <v>28</v>
      </c>
      <c r="AK40" s="48">
        <v>1</v>
      </c>
      <c r="AL40" s="48">
        <v>0</v>
      </c>
      <c r="AM40" s="48">
        <v>2</v>
      </c>
      <c r="AN40" s="49" t="s">
        <v>253</v>
      </c>
      <c r="AO40" s="25" t="s">
        <v>53</v>
      </c>
    </row>
    <row r="41" spans="1:41" ht="45" customHeight="1" x14ac:dyDescent="0.35">
      <c r="A41" s="50" t="s">
        <v>41</v>
      </c>
      <c r="B41" s="151" t="s">
        <v>254</v>
      </c>
      <c r="C41" s="152" t="s">
        <v>255</v>
      </c>
      <c r="D41" s="153">
        <v>4</v>
      </c>
      <c r="E41" s="41">
        <f t="shared" si="25"/>
        <v>42</v>
      </c>
      <c r="F41" s="42">
        <f t="shared" si="31"/>
        <v>0</v>
      </c>
      <c r="G41" s="42">
        <f t="shared" si="26"/>
        <v>14</v>
      </c>
      <c r="H41" s="42">
        <f t="shared" si="26"/>
        <v>28</v>
      </c>
      <c r="I41" s="154">
        <v>0</v>
      </c>
      <c r="J41" s="154">
        <v>1</v>
      </c>
      <c r="K41" s="149">
        <v>2</v>
      </c>
      <c r="L41" s="150" t="s">
        <v>256</v>
      </c>
      <c r="M41" s="98" t="s">
        <v>63</v>
      </c>
      <c r="N41" s="98"/>
      <c r="O41" s="24" t="s">
        <v>46</v>
      </c>
      <c r="P41" s="62" t="s">
        <v>257</v>
      </c>
      <c r="Q41" s="152" t="s">
        <v>258</v>
      </c>
      <c r="R41" s="153">
        <v>4</v>
      </c>
      <c r="S41" s="41">
        <f t="shared" si="27"/>
        <v>42</v>
      </c>
      <c r="T41" s="42">
        <f t="shared" si="28"/>
        <v>0</v>
      </c>
      <c r="U41" s="42">
        <f t="shared" si="28"/>
        <v>14</v>
      </c>
      <c r="V41" s="42">
        <f t="shared" si="28"/>
        <v>28</v>
      </c>
      <c r="W41" s="65">
        <v>0</v>
      </c>
      <c r="X41" s="65">
        <v>1</v>
      </c>
      <c r="Y41" s="65">
        <v>2</v>
      </c>
      <c r="Z41" s="155" t="s">
        <v>259</v>
      </c>
      <c r="AA41" s="25" t="s">
        <v>88</v>
      </c>
      <c r="AB41" s="123"/>
      <c r="AC41" s="24" t="s">
        <v>50</v>
      </c>
      <c r="AD41" s="124" t="s">
        <v>260</v>
      </c>
      <c r="AE41" s="152" t="s">
        <v>261</v>
      </c>
      <c r="AF41" s="153">
        <v>4</v>
      </c>
      <c r="AG41" s="41">
        <f t="shared" si="29"/>
        <v>42</v>
      </c>
      <c r="AH41" s="42">
        <f t="shared" si="30"/>
        <v>0</v>
      </c>
      <c r="AI41" s="42">
        <f t="shared" si="30"/>
        <v>14</v>
      </c>
      <c r="AJ41" s="42">
        <f t="shared" si="30"/>
        <v>28</v>
      </c>
      <c r="AK41" s="65">
        <v>0</v>
      </c>
      <c r="AL41" s="65">
        <v>1</v>
      </c>
      <c r="AM41" s="48">
        <v>2</v>
      </c>
      <c r="AN41" s="49" t="s">
        <v>262</v>
      </c>
      <c r="AO41" s="25" t="s">
        <v>91</v>
      </c>
    </row>
    <row r="42" spans="1:41" ht="45" customHeight="1" x14ac:dyDescent="0.35">
      <c r="A42" s="50" t="s">
        <v>41</v>
      </c>
      <c r="B42" s="51" t="s">
        <v>263</v>
      </c>
      <c r="C42" s="25" t="s">
        <v>264</v>
      </c>
      <c r="D42" s="24">
        <v>9</v>
      </c>
      <c r="E42" s="41">
        <f t="shared" si="25"/>
        <v>119</v>
      </c>
      <c r="F42" s="42">
        <f t="shared" si="31"/>
        <v>70</v>
      </c>
      <c r="G42" s="42">
        <f t="shared" si="26"/>
        <v>0</v>
      </c>
      <c r="H42" s="42">
        <f t="shared" si="26"/>
        <v>49</v>
      </c>
      <c r="I42" s="48">
        <v>5</v>
      </c>
      <c r="J42" s="48">
        <v>0</v>
      </c>
      <c r="K42" s="156">
        <v>3.5</v>
      </c>
      <c r="L42" s="49" t="s">
        <v>265</v>
      </c>
      <c r="M42" s="45" t="s">
        <v>45</v>
      </c>
      <c r="N42" s="45"/>
      <c r="O42" s="24" t="s">
        <v>46</v>
      </c>
      <c r="P42" s="52" t="s">
        <v>266</v>
      </c>
      <c r="Q42" s="25" t="s">
        <v>267</v>
      </c>
      <c r="R42" s="24">
        <v>9</v>
      </c>
      <c r="S42" s="41">
        <f t="shared" si="27"/>
        <v>119</v>
      </c>
      <c r="T42" s="42">
        <f t="shared" si="28"/>
        <v>70</v>
      </c>
      <c r="U42" s="42">
        <f t="shared" si="28"/>
        <v>0</v>
      </c>
      <c r="V42" s="42">
        <f t="shared" si="28"/>
        <v>49</v>
      </c>
      <c r="W42" s="48">
        <v>5</v>
      </c>
      <c r="X42" s="48">
        <v>0</v>
      </c>
      <c r="Y42" s="156" t="s">
        <v>268</v>
      </c>
      <c r="Z42" s="49" t="s">
        <v>269</v>
      </c>
      <c r="AA42" s="25" t="s">
        <v>270</v>
      </c>
      <c r="AB42" s="25"/>
      <c r="AC42" s="24" t="s">
        <v>50</v>
      </c>
      <c r="AD42" s="47" t="s">
        <v>271</v>
      </c>
      <c r="AE42" s="25" t="s">
        <v>272</v>
      </c>
      <c r="AF42" s="24">
        <v>9</v>
      </c>
      <c r="AG42" s="41">
        <f t="shared" si="29"/>
        <v>119</v>
      </c>
      <c r="AH42" s="42">
        <f t="shared" si="30"/>
        <v>70</v>
      </c>
      <c r="AI42" s="42">
        <f t="shared" si="30"/>
        <v>0</v>
      </c>
      <c r="AJ42" s="42">
        <f t="shared" si="30"/>
        <v>49</v>
      </c>
      <c r="AK42" s="48">
        <v>5</v>
      </c>
      <c r="AL42" s="48">
        <v>0</v>
      </c>
      <c r="AM42" s="156">
        <v>3.5</v>
      </c>
      <c r="AN42" s="49" t="s">
        <v>273</v>
      </c>
      <c r="AO42" s="25" t="s">
        <v>53</v>
      </c>
    </row>
    <row r="43" spans="1:41" ht="30" customHeight="1" x14ac:dyDescent="0.35">
      <c r="A43" s="50" t="s">
        <v>41</v>
      </c>
      <c r="B43" s="51" t="s">
        <v>274</v>
      </c>
      <c r="C43" s="25" t="s">
        <v>275</v>
      </c>
      <c r="D43" s="24">
        <v>0</v>
      </c>
      <c r="E43" s="41">
        <f t="shared" si="25"/>
        <v>14</v>
      </c>
      <c r="F43" s="42">
        <f t="shared" si="31"/>
        <v>0</v>
      </c>
      <c r="G43" s="42">
        <f t="shared" si="26"/>
        <v>0</v>
      </c>
      <c r="H43" s="42">
        <f t="shared" si="26"/>
        <v>14</v>
      </c>
      <c r="I43" s="48">
        <v>0</v>
      </c>
      <c r="J43" s="48">
        <v>0</v>
      </c>
      <c r="K43" s="48">
        <v>1</v>
      </c>
      <c r="L43" s="49" t="s">
        <v>44</v>
      </c>
      <c r="M43" s="45" t="s">
        <v>85</v>
      </c>
      <c r="N43" s="45"/>
      <c r="O43" s="24" t="s">
        <v>46</v>
      </c>
      <c r="P43" s="52" t="s">
        <v>276</v>
      </c>
      <c r="Q43" s="25" t="s">
        <v>277</v>
      </c>
      <c r="R43" s="24">
        <v>0</v>
      </c>
      <c r="S43" s="41">
        <f t="shared" si="27"/>
        <v>14</v>
      </c>
      <c r="T43" s="42">
        <f t="shared" si="28"/>
        <v>0</v>
      </c>
      <c r="U43" s="42">
        <f t="shared" si="28"/>
        <v>0</v>
      </c>
      <c r="V43" s="42">
        <f t="shared" si="28"/>
        <v>14</v>
      </c>
      <c r="W43" s="48">
        <v>0</v>
      </c>
      <c r="X43" s="48">
        <v>0</v>
      </c>
      <c r="Y43" s="48">
        <v>1</v>
      </c>
      <c r="Z43" s="49" t="s">
        <v>44</v>
      </c>
      <c r="AA43" s="25" t="s">
        <v>88</v>
      </c>
      <c r="AB43" s="25"/>
      <c r="AC43" s="24" t="s">
        <v>50</v>
      </c>
      <c r="AD43" s="47" t="s">
        <v>278</v>
      </c>
      <c r="AE43" s="25" t="s">
        <v>279</v>
      </c>
      <c r="AF43" s="24">
        <v>0</v>
      </c>
      <c r="AG43" s="41">
        <f t="shared" si="29"/>
        <v>14</v>
      </c>
      <c r="AH43" s="42">
        <f t="shared" si="30"/>
        <v>0</v>
      </c>
      <c r="AI43" s="42">
        <f t="shared" si="30"/>
        <v>0</v>
      </c>
      <c r="AJ43" s="42">
        <f t="shared" si="30"/>
        <v>14</v>
      </c>
      <c r="AK43" s="48">
        <v>0</v>
      </c>
      <c r="AL43" s="48">
        <v>0</v>
      </c>
      <c r="AM43" s="48">
        <v>1</v>
      </c>
      <c r="AN43" s="49"/>
      <c r="AO43" s="25" t="s">
        <v>91</v>
      </c>
    </row>
    <row r="44" spans="1:41" ht="45" customHeight="1" x14ac:dyDescent="0.35">
      <c r="A44" s="74"/>
      <c r="B44" s="75"/>
      <c r="C44" s="60"/>
      <c r="D44" s="53"/>
      <c r="E44" s="136"/>
      <c r="F44" s="136"/>
      <c r="G44" s="136"/>
      <c r="H44" s="136"/>
      <c r="I44" s="136"/>
      <c r="J44" s="136"/>
      <c r="K44" s="136"/>
      <c r="L44" s="58"/>
      <c r="M44" s="137"/>
      <c r="N44" s="45"/>
      <c r="O44" s="114" t="s">
        <v>46</v>
      </c>
      <c r="P44" s="121" t="s">
        <v>280</v>
      </c>
      <c r="Q44" s="106" t="s">
        <v>281</v>
      </c>
      <c r="R44" s="114">
        <v>4</v>
      </c>
      <c r="S44" s="108">
        <f t="shared" si="27"/>
        <v>56</v>
      </c>
      <c r="T44" s="108">
        <f t="shared" si="28"/>
        <v>14</v>
      </c>
      <c r="U44" s="108">
        <f t="shared" si="28"/>
        <v>0</v>
      </c>
      <c r="V44" s="108">
        <f t="shared" si="28"/>
        <v>42</v>
      </c>
      <c r="W44" s="115">
        <v>1</v>
      </c>
      <c r="X44" s="115">
        <v>0</v>
      </c>
      <c r="Y44" s="115">
        <v>3</v>
      </c>
      <c r="Z44" s="116" t="s">
        <v>282</v>
      </c>
      <c r="AA44" s="106" t="s">
        <v>283</v>
      </c>
      <c r="AB44" s="25"/>
      <c r="AC44" s="107" t="s">
        <v>50</v>
      </c>
      <c r="AD44" s="113" t="s">
        <v>284</v>
      </c>
      <c r="AE44" s="106" t="s">
        <v>285</v>
      </c>
      <c r="AF44" s="114">
        <v>4</v>
      </c>
      <c r="AG44" s="108">
        <f t="shared" si="29"/>
        <v>56</v>
      </c>
      <c r="AH44" s="108">
        <f t="shared" si="30"/>
        <v>14</v>
      </c>
      <c r="AI44" s="108">
        <f t="shared" si="30"/>
        <v>0</v>
      </c>
      <c r="AJ44" s="108">
        <f t="shared" si="30"/>
        <v>42</v>
      </c>
      <c r="AK44" s="115">
        <v>1</v>
      </c>
      <c r="AL44" s="115">
        <v>0</v>
      </c>
      <c r="AM44" s="115">
        <v>3</v>
      </c>
      <c r="AN44" s="116" t="s">
        <v>286</v>
      </c>
      <c r="AO44" s="106" t="s">
        <v>287</v>
      </c>
    </row>
    <row r="45" spans="1:41" ht="30" customHeight="1" x14ac:dyDescent="0.35">
      <c r="A45" s="74"/>
      <c r="B45" s="132"/>
      <c r="C45" s="68"/>
      <c r="D45" s="69"/>
      <c r="E45" s="133"/>
      <c r="F45" s="133"/>
      <c r="G45" s="133"/>
      <c r="H45" s="133"/>
      <c r="I45" s="133"/>
      <c r="J45" s="133"/>
      <c r="K45" s="133"/>
      <c r="L45" s="72"/>
      <c r="M45" s="134"/>
      <c r="N45" s="135"/>
      <c r="O45" s="24" t="s">
        <v>46</v>
      </c>
      <c r="P45" s="52" t="s">
        <v>288</v>
      </c>
      <c r="Q45" s="25" t="s">
        <v>289</v>
      </c>
      <c r="R45" s="24">
        <v>0</v>
      </c>
      <c r="S45" s="41">
        <f t="shared" si="27"/>
        <v>56</v>
      </c>
      <c r="T45" s="42">
        <f t="shared" si="28"/>
        <v>0</v>
      </c>
      <c r="U45" s="42">
        <f t="shared" si="28"/>
        <v>0</v>
      </c>
      <c r="V45" s="42">
        <f t="shared" si="28"/>
        <v>56</v>
      </c>
      <c r="W45" s="48">
        <v>0</v>
      </c>
      <c r="X45" s="48">
        <v>0</v>
      </c>
      <c r="Y45" s="48">
        <v>4</v>
      </c>
      <c r="Z45" s="49" t="s">
        <v>197</v>
      </c>
      <c r="AA45" s="25" t="s">
        <v>99</v>
      </c>
      <c r="AB45" s="25"/>
      <c r="AC45" s="24" t="s">
        <v>50</v>
      </c>
      <c r="AD45" s="47" t="s">
        <v>290</v>
      </c>
      <c r="AE45" s="25" t="s">
        <v>291</v>
      </c>
      <c r="AF45" s="24">
        <v>0</v>
      </c>
      <c r="AG45" s="41">
        <f t="shared" si="29"/>
        <v>56</v>
      </c>
      <c r="AH45" s="42">
        <f t="shared" si="30"/>
        <v>0</v>
      </c>
      <c r="AI45" s="42">
        <f t="shared" si="30"/>
        <v>0</v>
      </c>
      <c r="AJ45" s="42">
        <f t="shared" si="30"/>
        <v>56</v>
      </c>
      <c r="AK45" s="48">
        <v>0</v>
      </c>
      <c r="AL45" s="48">
        <v>0</v>
      </c>
      <c r="AM45" s="48">
        <v>4</v>
      </c>
      <c r="AN45" s="49" t="s">
        <v>292</v>
      </c>
      <c r="AO45" s="25" t="s">
        <v>103</v>
      </c>
    </row>
    <row r="46" spans="1:41" ht="30" customHeight="1" thickBot="1" x14ac:dyDescent="0.4">
      <c r="A46" s="91"/>
      <c r="B46" s="92" t="s">
        <v>124</v>
      </c>
      <c r="C46" s="93"/>
      <c r="D46" s="94">
        <f>SUM(D37:D45)</f>
        <v>26</v>
      </c>
      <c r="E46" s="144"/>
      <c r="F46" s="144"/>
      <c r="G46" s="144"/>
      <c r="H46" s="144"/>
      <c r="I46" s="144"/>
      <c r="J46" s="144"/>
      <c r="K46" s="144"/>
      <c r="L46" s="96" t="s">
        <v>44</v>
      </c>
      <c r="M46" s="97" t="s">
        <v>44</v>
      </c>
      <c r="N46" s="98"/>
      <c r="O46" s="94"/>
      <c r="P46" s="59" t="s">
        <v>125</v>
      </c>
      <c r="Q46" s="99"/>
      <c r="R46" s="102">
        <f>SUM(R37:R45)</f>
        <v>30</v>
      </c>
      <c r="S46" s="100"/>
      <c r="T46" s="100"/>
      <c r="U46" s="95"/>
      <c r="V46" s="95"/>
      <c r="W46" s="95"/>
      <c r="X46" s="95"/>
      <c r="Y46" s="95"/>
      <c r="Z46" s="96" t="s">
        <v>44</v>
      </c>
      <c r="AA46" s="103" t="s">
        <v>44</v>
      </c>
      <c r="AB46" s="25"/>
      <c r="AC46" s="94"/>
      <c r="AD46" s="99" t="s">
        <v>126</v>
      </c>
      <c r="AE46" s="99"/>
      <c r="AF46" s="102">
        <f>SUM(AF37:AF45)</f>
        <v>30</v>
      </c>
      <c r="AG46" s="100"/>
      <c r="AH46" s="95"/>
      <c r="AI46" s="95"/>
      <c r="AJ46" s="95"/>
      <c r="AK46" s="100"/>
      <c r="AL46" s="100"/>
      <c r="AM46" s="100"/>
      <c r="AN46" s="101" t="s">
        <v>44</v>
      </c>
      <c r="AO46" s="99" t="s">
        <v>44</v>
      </c>
    </row>
    <row r="47" spans="1:41" ht="30" customHeight="1" thickBot="1" x14ac:dyDescent="0.4">
      <c r="A47" s="350" t="s">
        <v>293</v>
      </c>
      <c r="B47" s="350"/>
      <c r="C47" s="350"/>
      <c r="D47" s="350"/>
      <c r="E47" s="350"/>
      <c r="F47" s="350"/>
      <c r="G47" s="350"/>
      <c r="H47" s="350"/>
      <c r="I47" s="350"/>
      <c r="J47" s="350"/>
      <c r="K47" s="350"/>
      <c r="L47" s="350"/>
      <c r="M47" s="351"/>
      <c r="N47" s="36"/>
      <c r="O47" s="352" t="s">
        <v>294</v>
      </c>
      <c r="P47" s="353"/>
      <c r="Q47" s="353"/>
      <c r="R47" s="353"/>
      <c r="S47" s="353"/>
      <c r="T47" s="353"/>
      <c r="U47" s="353"/>
      <c r="V47" s="353"/>
      <c r="W47" s="353"/>
      <c r="X47" s="353"/>
      <c r="Y47" s="353"/>
      <c r="Z47" s="353"/>
      <c r="AA47" s="354"/>
      <c r="AB47" s="35"/>
      <c r="AC47" s="352" t="s">
        <v>295</v>
      </c>
      <c r="AD47" s="353"/>
      <c r="AE47" s="353"/>
      <c r="AF47" s="353"/>
      <c r="AG47" s="353"/>
      <c r="AH47" s="353"/>
      <c r="AI47" s="353"/>
      <c r="AJ47" s="353"/>
      <c r="AK47" s="353"/>
      <c r="AL47" s="353"/>
      <c r="AM47" s="353"/>
      <c r="AN47" s="353"/>
      <c r="AO47" s="354"/>
    </row>
    <row r="48" spans="1:41" ht="45" customHeight="1" x14ac:dyDescent="0.35">
      <c r="A48" s="104" t="s">
        <v>41</v>
      </c>
      <c r="B48" s="105" t="s">
        <v>296</v>
      </c>
      <c r="C48" s="106" t="s">
        <v>297</v>
      </c>
      <c r="D48" s="146">
        <v>4</v>
      </c>
      <c r="E48" s="108">
        <f t="shared" ref="E48:E54" si="32">SUM(F48:H48)</f>
        <v>56</v>
      </c>
      <c r="F48" s="108">
        <f t="shared" ref="F48:H54" si="33">14*I48</f>
        <v>28</v>
      </c>
      <c r="G48" s="108">
        <f t="shared" si="33"/>
        <v>0</v>
      </c>
      <c r="H48" s="108">
        <f t="shared" si="33"/>
        <v>28</v>
      </c>
      <c r="I48" s="147">
        <v>2</v>
      </c>
      <c r="J48" s="147">
        <v>0</v>
      </c>
      <c r="K48" s="147">
        <v>2</v>
      </c>
      <c r="L48" s="109" t="s">
        <v>298</v>
      </c>
      <c r="M48" s="110" t="s">
        <v>299</v>
      </c>
      <c r="N48" s="45"/>
      <c r="O48" s="114" t="s">
        <v>46</v>
      </c>
      <c r="P48" s="111" t="s">
        <v>300</v>
      </c>
      <c r="Q48" s="106" t="s">
        <v>301</v>
      </c>
      <c r="R48" s="146">
        <v>4</v>
      </c>
      <c r="S48" s="108">
        <f t="shared" ref="S48:S55" si="34">SUM(T48:V48)</f>
        <v>56</v>
      </c>
      <c r="T48" s="108">
        <f t="shared" ref="T48:V55" si="35">14*W48</f>
        <v>28</v>
      </c>
      <c r="U48" s="108">
        <f t="shared" si="35"/>
        <v>0</v>
      </c>
      <c r="V48" s="108">
        <f t="shared" si="35"/>
        <v>28</v>
      </c>
      <c r="W48" s="108">
        <v>2</v>
      </c>
      <c r="X48" s="108">
        <v>0</v>
      </c>
      <c r="Y48" s="108">
        <v>2</v>
      </c>
      <c r="Z48" s="109" t="s">
        <v>302</v>
      </c>
      <c r="AA48" s="106" t="s">
        <v>283</v>
      </c>
      <c r="AB48" s="25"/>
      <c r="AC48" s="114" t="s">
        <v>50</v>
      </c>
      <c r="AD48" s="113" t="s">
        <v>303</v>
      </c>
      <c r="AE48" s="106" t="s">
        <v>304</v>
      </c>
      <c r="AF48" s="146">
        <v>4</v>
      </c>
      <c r="AG48" s="108">
        <f t="shared" ref="AG48:AG55" si="36">SUM(AH48:AJ48)</f>
        <v>56</v>
      </c>
      <c r="AH48" s="108">
        <f t="shared" ref="AH48:AJ55" si="37">14*AK48</f>
        <v>28</v>
      </c>
      <c r="AI48" s="108">
        <f t="shared" si="37"/>
        <v>0</v>
      </c>
      <c r="AJ48" s="108">
        <f t="shared" si="37"/>
        <v>28</v>
      </c>
      <c r="AK48" s="115">
        <v>2</v>
      </c>
      <c r="AL48" s="115">
        <v>0</v>
      </c>
      <c r="AM48" s="115">
        <v>2</v>
      </c>
      <c r="AN48" s="116" t="s">
        <v>305</v>
      </c>
      <c r="AO48" s="106" t="s">
        <v>287</v>
      </c>
    </row>
    <row r="49" spans="1:41" ht="45" customHeight="1" x14ac:dyDescent="0.35">
      <c r="A49" s="50" t="s">
        <v>41</v>
      </c>
      <c r="B49" s="51" t="s">
        <v>306</v>
      </c>
      <c r="C49" s="25" t="s">
        <v>307</v>
      </c>
      <c r="D49" s="26">
        <v>2</v>
      </c>
      <c r="E49" s="41">
        <f t="shared" si="32"/>
        <v>35</v>
      </c>
      <c r="F49" s="42">
        <f t="shared" si="33"/>
        <v>21</v>
      </c>
      <c r="G49" s="42">
        <f t="shared" si="33"/>
        <v>0</v>
      </c>
      <c r="H49" s="42">
        <f t="shared" si="33"/>
        <v>14</v>
      </c>
      <c r="I49" s="157">
        <v>1.5</v>
      </c>
      <c r="J49" s="149">
        <v>0</v>
      </c>
      <c r="K49" s="149">
        <v>1</v>
      </c>
      <c r="L49" s="150" t="s">
        <v>308</v>
      </c>
      <c r="M49" s="45" t="s">
        <v>56</v>
      </c>
      <c r="N49" s="45"/>
      <c r="O49" s="24" t="s">
        <v>46</v>
      </c>
      <c r="P49" s="52" t="s">
        <v>309</v>
      </c>
      <c r="Q49" s="25" t="s">
        <v>310</v>
      </c>
      <c r="R49" s="24">
        <v>2</v>
      </c>
      <c r="S49" s="41">
        <f t="shared" si="34"/>
        <v>35</v>
      </c>
      <c r="T49" s="42">
        <f t="shared" si="35"/>
        <v>21</v>
      </c>
      <c r="U49" s="42">
        <f t="shared" si="35"/>
        <v>0</v>
      </c>
      <c r="V49" s="42">
        <f t="shared" si="35"/>
        <v>14</v>
      </c>
      <c r="W49" s="156" t="s">
        <v>311</v>
      </c>
      <c r="X49" s="48">
        <v>0</v>
      </c>
      <c r="Y49" s="48">
        <v>1</v>
      </c>
      <c r="Z49" s="49" t="s">
        <v>312</v>
      </c>
      <c r="AA49" s="25" t="s">
        <v>270</v>
      </c>
      <c r="AB49" s="25"/>
      <c r="AC49" s="24" t="s">
        <v>50</v>
      </c>
      <c r="AD49" s="47" t="s">
        <v>313</v>
      </c>
      <c r="AE49" s="25" t="s">
        <v>314</v>
      </c>
      <c r="AF49" s="24">
        <v>2</v>
      </c>
      <c r="AG49" s="41">
        <f t="shared" si="36"/>
        <v>35</v>
      </c>
      <c r="AH49" s="42">
        <f t="shared" si="37"/>
        <v>21</v>
      </c>
      <c r="AI49" s="42">
        <f t="shared" si="37"/>
        <v>0</v>
      </c>
      <c r="AJ49" s="42">
        <f t="shared" si="37"/>
        <v>14</v>
      </c>
      <c r="AK49" s="156">
        <v>1.5</v>
      </c>
      <c r="AL49" s="48">
        <v>0</v>
      </c>
      <c r="AM49" s="48">
        <v>1</v>
      </c>
      <c r="AN49" s="49" t="s">
        <v>315</v>
      </c>
      <c r="AO49" s="25" t="s">
        <v>53</v>
      </c>
    </row>
    <row r="50" spans="1:41" ht="50.15" customHeight="1" x14ac:dyDescent="0.35">
      <c r="A50" s="50" t="s">
        <v>41</v>
      </c>
      <c r="B50" s="51" t="s">
        <v>316</v>
      </c>
      <c r="C50" s="25" t="s">
        <v>317</v>
      </c>
      <c r="D50" s="26">
        <v>4</v>
      </c>
      <c r="E50" s="41">
        <f t="shared" si="32"/>
        <v>42</v>
      </c>
      <c r="F50" s="42">
        <f t="shared" si="33"/>
        <v>0</v>
      </c>
      <c r="G50" s="42">
        <f t="shared" si="33"/>
        <v>0</v>
      </c>
      <c r="H50" s="42">
        <f t="shared" si="33"/>
        <v>42</v>
      </c>
      <c r="I50" s="149">
        <v>0</v>
      </c>
      <c r="J50" s="149">
        <v>0</v>
      </c>
      <c r="K50" s="149">
        <v>3</v>
      </c>
      <c r="L50" s="150" t="s">
        <v>318</v>
      </c>
      <c r="M50" s="45" t="s">
        <v>63</v>
      </c>
      <c r="N50" s="45"/>
      <c r="O50" s="24" t="s">
        <v>46</v>
      </c>
      <c r="P50" s="52" t="s">
        <v>319</v>
      </c>
      <c r="Q50" s="25" t="s">
        <v>320</v>
      </c>
      <c r="R50" s="24">
        <v>4</v>
      </c>
      <c r="S50" s="41">
        <f t="shared" si="34"/>
        <v>42</v>
      </c>
      <c r="T50" s="42">
        <f t="shared" si="35"/>
        <v>0</v>
      </c>
      <c r="U50" s="42">
        <f t="shared" si="35"/>
        <v>0</v>
      </c>
      <c r="V50" s="42">
        <f t="shared" si="35"/>
        <v>42</v>
      </c>
      <c r="W50" s="48">
        <v>0</v>
      </c>
      <c r="X50" s="48">
        <v>0</v>
      </c>
      <c r="Y50" s="48">
        <v>3</v>
      </c>
      <c r="Z50" s="49" t="s">
        <v>321</v>
      </c>
      <c r="AA50" s="25" t="s">
        <v>88</v>
      </c>
      <c r="AB50" s="25"/>
      <c r="AC50" s="24" t="s">
        <v>50</v>
      </c>
      <c r="AD50" s="47" t="s">
        <v>322</v>
      </c>
      <c r="AE50" s="25" t="s">
        <v>323</v>
      </c>
      <c r="AF50" s="24">
        <v>4</v>
      </c>
      <c r="AG50" s="41">
        <f t="shared" si="36"/>
        <v>42</v>
      </c>
      <c r="AH50" s="42">
        <f t="shared" si="37"/>
        <v>0</v>
      </c>
      <c r="AI50" s="42">
        <f t="shared" si="37"/>
        <v>0</v>
      </c>
      <c r="AJ50" s="42">
        <f t="shared" si="37"/>
        <v>42</v>
      </c>
      <c r="AK50" s="48">
        <v>0</v>
      </c>
      <c r="AL50" s="48">
        <v>0</v>
      </c>
      <c r="AM50" s="48">
        <v>3</v>
      </c>
      <c r="AN50" s="49" t="s">
        <v>324</v>
      </c>
      <c r="AO50" s="25" t="s">
        <v>91</v>
      </c>
    </row>
    <row r="51" spans="1:41" ht="30" customHeight="1" x14ac:dyDescent="0.35">
      <c r="A51" s="117" t="s">
        <v>41</v>
      </c>
      <c r="B51" s="118" t="s">
        <v>325</v>
      </c>
      <c r="C51" s="106" t="s">
        <v>326</v>
      </c>
      <c r="D51" s="125">
        <v>4</v>
      </c>
      <c r="E51" s="108">
        <f t="shared" si="32"/>
        <v>56</v>
      </c>
      <c r="F51" s="108">
        <f t="shared" si="33"/>
        <v>28</v>
      </c>
      <c r="G51" s="108">
        <f t="shared" si="33"/>
        <v>0</v>
      </c>
      <c r="H51" s="108">
        <f t="shared" si="33"/>
        <v>28</v>
      </c>
      <c r="I51" s="126">
        <v>2</v>
      </c>
      <c r="J51" s="126">
        <v>0</v>
      </c>
      <c r="K51" s="126">
        <v>2</v>
      </c>
      <c r="L51" s="158" t="s">
        <v>327</v>
      </c>
      <c r="M51" s="120" t="s">
        <v>149</v>
      </c>
      <c r="N51" s="45"/>
      <c r="O51" s="114" t="s">
        <v>46</v>
      </c>
      <c r="P51" s="121" t="s">
        <v>328</v>
      </c>
      <c r="Q51" s="106" t="s">
        <v>329</v>
      </c>
      <c r="R51" s="114">
        <v>4</v>
      </c>
      <c r="S51" s="108">
        <f t="shared" si="34"/>
        <v>56</v>
      </c>
      <c r="T51" s="108">
        <f t="shared" si="35"/>
        <v>28</v>
      </c>
      <c r="U51" s="108">
        <f t="shared" si="35"/>
        <v>0</v>
      </c>
      <c r="V51" s="108">
        <f t="shared" si="35"/>
        <v>28</v>
      </c>
      <c r="W51" s="115">
        <v>2</v>
      </c>
      <c r="X51" s="115">
        <v>0</v>
      </c>
      <c r="Y51" s="115">
        <v>2</v>
      </c>
      <c r="Z51" s="116" t="s">
        <v>330</v>
      </c>
      <c r="AA51" s="106" t="s">
        <v>153</v>
      </c>
      <c r="AB51" s="25"/>
      <c r="AC51" s="114" t="s">
        <v>50</v>
      </c>
      <c r="AD51" s="113" t="s">
        <v>331</v>
      </c>
      <c r="AE51" s="106" t="s">
        <v>332</v>
      </c>
      <c r="AF51" s="114">
        <v>4</v>
      </c>
      <c r="AG51" s="108">
        <f t="shared" si="36"/>
        <v>56</v>
      </c>
      <c r="AH51" s="108">
        <f t="shared" si="37"/>
        <v>28</v>
      </c>
      <c r="AI51" s="108">
        <f t="shared" si="37"/>
        <v>0</v>
      </c>
      <c r="AJ51" s="108">
        <f t="shared" si="37"/>
        <v>28</v>
      </c>
      <c r="AK51" s="115">
        <v>2</v>
      </c>
      <c r="AL51" s="115">
        <v>0</v>
      </c>
      <c r="AM51" s="115">
        <v>2</v>
      </c>
      <c r="AN51" s="116" t="s">
        <v>333</v>
      </c>
      <c r="AO51" s="106" t="s">
        <v>139</v>
      </c>
    </row>
    <row r="52" spans="1:41" ht="50.15" customHeight="1" x14ac:dyDescent="0.35">
      <c r="A52" s="50" t="s">
        <v>41</v>
      </c>
      <c r="B52" s="51" t="s">
        <v>334</v>
      </c>
      <c r="C52" s="25" t="s">
        <v>335</v>
      </c>
      <c r="D52" s="26">
        <v>4</v>
      </c>
      <c r="E52" s="41">
        <v>56</v>
      </c>
      <c r="F52" s="42">
        <f t="shared" si="33"/>
        <v>0</v>
      </c>
      <c r="G52" s="42">
        <f t="shared" si="33"/>
        <v>14</v>
      </c>
      <c r="H52" s="42">
        <v>42</v>
      </c>
      <c r="I52" s="149">
        <v>0</v>
      </c>
      <c r="J52" s="149">
        <v>1</v>
      </c>
      <c r="K52" s="149">
        <v>3</v>
      </c>
      <c r="L52" s="159" t="s">
        <v>336</v>
      </c>
      <c r="M52" s="160" t="s">
        <v>63</v>
      </c>
      <c r="N52" s="160"/>
      <c r="O52" s="63" t="s">
        <v>46</v>
      </c>
      <c r="P52" s="52" t="s">
        <v>337</v>
      </c>
      <c r="Q52" s="25" t="s">
        <v>338</v>
      </c>
      <c r="R52" s="63">
        <v>4</v>
      </c>
      <c r="S52" s="41">
        <v>56</v>
      </c>
      <c r="T52" s="42">
        <f t="shared" si="35"/>
        <v>0</v>
      </c>
      <c r="U52" s="42">
        <f t="shared" si="35"/>
        <v>14</v>
      </c>
      <c r="V52" s="42">
        <v>42</v>
      </c>
      <c r="W52" s="48">
        <v>0</v>
      </c>
      <c r="X52" s="48">
        <v>1</v>
      </c>
      <c r="Y52" s="48">
        <v>3</v>
      </c>
      <c r="Z52" s="155" t="s">
        <v>339</v>
      </c>
      <c r="AA52" s="25" t="s">
        <v>88</v>
      </c>
      <c r="AB52" s="123"/>
      <c r="AC52" s="24" t="s">
        <v>50</v>
      </c>
      <c r="AD52" s="47" t="s">
        <v>340</v>
      </c>
      <c r="AE52" s="25" t="s">
        <v>341</v>
      </c>
      <c r="AF52" s="63">
        <v>4</v>
      </c>
      <c r="AG52" s="41">
        <v>56</v>
      </c>
      <c r="AH52" s="42">
        <f t="shared" si="37"/>
        <v>0</v>
      </c>
      <c r="AI52" s="42">
        <f t="shared" si="37"/>
        <v>14</v>
      </c>
      <c r="AJ52" s="42">
        <v>42</v>
      </c>
      <c r="AK52" s="48">
        <v>0</v>
      </c>
      <c r="AL52" s="48">
        <v>1</v>
      </c>
      <c r="AM52" s="48">
        <v>3</v>
      </c>
      <c r="AN52" s="49" t="s">
        <v>342</v>
      </c>
      <c r="AO52" s="25" t="s">
        <v>91</v>
      </c>
    </row>
    <row r="53" spans="1:41" ht="50.15" customHeight="1" x14ac:dyDescent="0.35">
      <c r="A53" s="117" t="s">
        <v>41</v>
      </c>
      <c r="B53" s="118" t="s">
        <v>343</v>
      </c>
      <c r="C53" s="106" t="s">
        <v>344</v>
      </c>
      <c r="D53" s="114">
        <v>8</v>
      </c>
      <c r="E53" s="108">
        <f t="shared" si="32"/>
        <v>119</v>
      </c>
      <c r="F53" s="108">
        <f t="shared" si="33"/>
        <v>70</v>
      </c>
      <c r="G53" s="108">
        <f t="shared" si="33"/>
        <v>0</v>
      </c>
      <c r="H53" s="108">
        <f t="shared" si="33"/>
        <v>49</v>
      </c>
      <c r="I53" s="115">
        <v>5</v>
      </c>
      <c r="J53" s="115">
        <v>0</v>
      </c>
      <c r="K53" s="119">
        <v>3.5</v>
      </c>
      <c r="L53" s="116" t="s">
        <v>345</v>
      </c>
      <c r="M53" s="120" t="s">
        <v>149</v>
      </c>
      <c r="N53" s="45"/>
      <c r="O53" s="114" t="s">
        <v>46</v>
      </c>
      <c r="P53" s="121" t="s">
        <v>346</v>
      </c>
      <c r="Q53" s="106" t="s">
        <v>347</v>
      </c>
      <c r="R53" s="114">
        <v>8</v>
      </c>
      <c r="S53" s="108">
        <f t="shared" si="34"/>
        <v>119</v>
      </c>
      <c r="T53" s="108">
        <f t="shared" si="35"/>
        <v>70</v>
      </c>
      <c r="U53" s="108">
        <f t="shared" si="35"/>
        <v>0</v>
      </c>
      <c r="V53" s="108">
        <f t="shared" si="35"/>
        <v>49</v>
      </c>
      <c r="W53" s="115">
        <v>5</v>
      </c>
      <c r="X53" s="115">
        <v>0</v>
      </c>
      <c r="Y53" s="119">
        <v>3.5</v>
      </c>
      <c r="Z53" s="116" t="s">
        <v>348</v>
      </c>
      <c r="AA53" s="106" t="s">
        <v>153</v>
      </c>
      <c r="AB53" s="25"/>
      <c r="AC53" s="114" t="s">
        <v>50</v>
      </c>
      <c r="AD53" s="113" t="s">
        <v>349</v>
      </c>
      <c r="AE53" s="106" t="s">
        <v>350</v>
      </c>
      <c r="AF53" s="114">
        <v>8</v>
      </c>
      <c r="AG53" s="108">
        <f t="shared" si="36"/>
        <v>119</v>
      </c>
      <c r="AH53" s="108">
        <f t="shared" si="37"/>
        <v>70</v>
      </c>
      <c r="AI53" s="108">
        <f t="shared" si="37"/>
        <v>0</v>
      </c>
      <c r="AJ53" s="108">
        <f t="shared" si="37"/>
        <v>49</v>
      </c>
      <c r="AK53" s="115">
        <v>5</v>
      </c>
      <c r="AL53" s="115">
        <v>0</v>
      </c>
      <c r="AM53" s="119">
        <v>3.5</v>
      </c>
      <c r="AN53" s="116" t="s">
        <v>351</v>
      </c>
      <c r="AO53" s="106" t="s">
        <v>139</v>
      </c>
    </row>
    <row r="54" spans="1:41" ht="30" customHeight="1" x14ac:dyDescent="0.35">
      <c r="A54" s="50" t="s">
        <v>41</v>
      </c>
      <c r="B54" s="51" t="s">
        <v>352</v>
      </c>
      <c r="C54" s="25" t="s">
        <v>353</v>
      </c>
      <c r="D54" s="24">
        <v>0</v>
      </c>
      <c r="E54" s="41">
        <f t="shared" si="32"/>
        <v>14</v>
      </c>
      <c r="F54" s="42">
        <f t="shared" si="33"/>
        <v>0</v>
      </c>
      <c r="G54" s="42">
        <f t="shared" si="33"/>
        <v>0</v>
      </c>
      <c r="H54" s="42">
        <f t="shared" si="33"/>
        <v>14</v>
      </c>
      <c r="I54" s="48">
        <v>0</v>
      </c>
      <c r="J54" s="48">
        <v>0</v>
      </c>
      <c r="K54" s="48">
        <v>1</v>
      </c>
      <c r="L54" s="49" t="s">
        <v>44</v>
      </c>
      <c r="M54" s="45" t="s">
        <v>85</v>
      </c>
      <c r="N54" s="45"/>
      <c r="O54" s="24" t="s">
        <v>46</v>
      </c>
      <c r="P54" s="52" t="s">
        <v>354</v>
      </c>
      <c r="Q54" s="25" t="s">
        <v>355</v>
      </c>
      <c r="R54" s="24">
        <v>0</v>
      </c>
      <c r="S54" s="41">
        <f t="shared" si="34"/>
        <v>14</v>
      </c>
      <c r="T54" s="42">
        <f t="shared" si="35"/>
        <v>0</v>
      </c>
      <c r="U54" s="42">
        <f t="shared" si="35"/>
        <v>0</v>
      </c>
      <c r="V54" s="42">
        <f t="shared" si="35"/>
        <v>14</v>
      </c>
      <c r="W54" s="48">
        <v>0</v>
      </c>
      <c r="X54" s="48">
        <v>0</v>
      </c>
      <c r="Y54" s="48">
        <v>1</v>
      </c>
      <c r="Z54" s="49" t="s">
        <v>44</v>
      </c>
      <c r="AA54" s="25" t="s">
        <v>88</v>
      </c>
      <c r="AB54" s="25"/>
      <c r="AC54" s="24" t="s">
        <v>50</v>
      </c>
      <c r="AD54" s="47" t="s">
        <v>356</v>
      </c>
      <c r="AE54" s="25" t="s">
        <v>357</v>
      </c>
      <c r="AF54" s="24">
        <v>0</v>
      </c>
      <c r="AG54" s="41">
        <f t="shared" si="36"/>
        <v>14</v>
      </c>
      <c r="AH54" s="42">
        <f t="shared" si="37"/>
        <v>0</v>
      </c>
      <c r="AI54" s="42">
        <f t="shared" si="37"/>
        <v>0</v>
      </c>
      <c r="AJ54" s="42">
        <f t="shared" si="37"/>
        <v>14</v>
      </c>
      <c r="AK54" s="48">
        <v>0</v>
      </c>
      <c r="AL54" s="48">
        <v>0</v>
      </c>
      <c r="AM54" s="48">
        <v>1</v>
      </c>
      <c r="AN54" s="49"/>
      <c r="AO54" s="25" t="s">
        <v>91</v>
      </c>
    </row>
    <row r="55" spans="1:41" ht="30" customHeight="1" x14ac:dyDescent="0.35">
      <c r="A55" s="74"/>
      <c r="B55" s="132"/>
      <c r="C55" s="161"/>
      <c r="D55" s="162"/>
      <c r="E55" s="163"/>
      <c r="F55" s="133"/>
      <c r="G55" s="133"/>
      <c r="H55" s="133"/>
      <c r="I55" s="133"/>
      <c r="J55" s="133"/>
      <c r="K55" s="133"/>
      <c r="L55" s="72"/>
      <c r="M55" s="134"/>
      <c r="N55" s="135"/>
      <c r="O55" s="24" t="s">
        <v>46</v>
      </c>
      <c r="P55" s="52" t="s">
        <v>358</v>
      </c>
      <c r="Q55" s="25" t="s">
        <v>359</v>
      </c>
      <c r="R55" s="24">
        <v>0</v>
      </c>
      <c r="S55" s="41">
        <f t="shared" si="34"/>
        <v>56</v>
      </c>
      <c r="T55" s="42">
        <f t="shared" si="35"/>
        <v>0</v>
      </c>
      <c r="U55" s="42">
        <f t="shared" si="35"/>
        <v>0</v>
      </c>
      <c r="V55" s="42">
        <f>14*Y55</f>
        <v>56</v>
      </c>
      <c r="W55" s="48">
        <v>0</v>
      </c>
      <c r="X55" s="48">
        <v>0</v>
      </c>
      <c r="Y55" s="48">
        <v>4</v>
      </c>
      <c r="Z55" s="49" t="s">
        <v>288</v>
      </c>
      <c r="AA55" s="25" t="s">
        <v>99</v>
      </c>
      <c r="AB55" s="25"/>
      <c r="AC55" s="24" t="s">
        <v>50</v>
      </c>
      <c r="AD55" s="47" t="s">
        <v>360</v>
      </c>
      <c r="AE55" s="25" t="s">
        <v>361</v>
      </c>
      <c r="AF55" s="24">
        <v>0</v>
      </c>
      <c r="AG55" s="41">
        <f t="shared" si="36"/>
        <v>56</v>
      </c>
      <c r="AH55" s="42">
        <f t="shared" si="37"/>
        <v>0</v>
      </c>
      <c r="AI55" s="42">
        <f t="shared" si="37"/>
        <v>0</v>
      </c>
      <c r="AJ55" s="42">
        <f t="shared" si="37"/>
        <v>56</v>
      </c>
      <c r="AK55" s="48">
        <v>0</v>
      </c>
      <c r="AL55" s="48">
        <v>0</v>
      </c>
      <c r="AM55" s="48">
        <v>4</v>
      </c>
      <c r="AN55" s="49" t="s">
        <v>290</v>
      </c>
      <c r="AO55" s="25" t="s">
        <v>103</v>
      </c>
    </row>
    <row r="56" spans="1:41" ht="30" customHeight="1" thickBot="1" x14ac:dyDescent="0.4">
      <c r="A56" s="91"/>
      <c r="B56" s="92" t="s">
        <v>124</v>
      </c>
      <c r="C56" s="164"/>
      <c r="D56" s="102">
        <f>SUM(D48:D55)</f>
        <v>26</v>
      </c>
      <c r="E56" s="145"/>
      <c r="F56" s="144"/>
      <c r="G56" s="144"/>
      <c r="H56" s="144"/>
      <c r="I56" s="144"/>
      <c r="J56" s="144"/>
      <c r="K56" s="144"/>
      <c r="L56" s="96" t="s">
        <v>44</v>
      </c>
      <c r="M56" s="97" t="s">
        <v>44</v>
      </c>
      <c r="N56" s="98"/>
      <c r="O56" s="94"/>
      <c r="P56" s="59" t="s">
        <v>125</v>
      </c>
      <c r="Q56" s="99"/>
      <c r="R56" s="102">
        <f>SUM(R48:R55)</f>
        <v>26</v>
      </c>
      <c r="S56" s="100"/>
      <c r="T56" s="95"/>
      <c r="U56" s="95"/>
      <c r="V56" s="95"/>
      <c r="W56" s="100"/>
      <c r="X56" s="100"/>
      <c r="Y56" s="100"/>
      <c r="Z56" s="101" t="s">
        <v>44</v>
      </c>
      <c r="AA56" s="99" t="s">
        <v>44</v>
      </c>
      <c r="AB56" s="25"/>
      <c r="AC56" s="102"/>
      <c r="AD56" s="99" t="s">
        <v>126</v>
      </c>
      <c r="AE56" s="99"/>
      <c r="AF56" s="102">
        <f>SUM(AF48:AF55)</f>
        <v>26</v>
      </c>
      <c r="AG56" s="100"/>
      <c r="AH56" s="100"/>
      <c r="AI56" s="100"/>
      <c r="AJ56" s="100"/>
      <c r="AK56" s="100"/>
      <c r="AL56" s="100"/>
      <c r="AM56" s="100"/>
      <c r="AN56" s="101" t="s">
        <v>44</v>
      </c>
      <c r="AO56" s="99" t="s">
        <v>44</v>
      </c>
    </row>
    <row r="57" spans="1:41" ht="30" customHeight="1" thickBot="1" x14ac:dyDescent="0.4">
      <c r="A57" s="350" t="s">
        <v>362</v>
      </c>
      <c r="B57" s="350"/>
      <c r="C57" s="350"/>
      <c r="D57" s="350"/>
      <c r="E57" s="350"/>
      <c r="F57" s="350"/>
      <c r="G57" s="350"/>
      <c r="H57" s="350"/>
      <c r="I57" s="350"/>
      <c r="J57" s="350"/>
      <c r="K57" s="350"/>
      <c r="L57" s="350"/>
      <c r="M57" s="351"/>
      <c r="N57" s="36"/>
      <c r="O57" s="352" t="s">
        <v>363</v>
      </c>
      <c r="P57" s="353"/>
      <c r="Q57" s="353"/>
      <c r="R57" s="353"/>
      <c r="S57" s="353"/>
      <c r="T57" s="353"/>
      <c r="U57" s="353"/>
      <c r="V57" s="353"/>
      <c r="W57" s="353"/>
      <c r="X57" s="353"/>
      <c r="Y57" s="353"/>
      <c r="Z57" s="353"/>
      <c r="AA57" s="354"/>
      <c r="AB57" s="35"/>
      <c r="AC57" s="352" t="s">
        <v>364</v>
      </c>
      <c r="AD57" s="353"/>
      <c r="AE57" s="353"/>
      <c r="AF57" s="353"/>
      <c r="AG57" s="353"/>
      <c r="AH57" s="353"/>
      <c r="AI57" s="353"/>
      <c r="AJ57" s="353"/>
      <c r="AK57" s="353"/>
      <c r="AL57" s="353"/>
      <c r="AM57" s="353"/>
      <c r="AN57" s="353"/>
      <c r="AO57" s="354"/>
    </row>
    <row r="58" spans="1:41" ht="30" customHeight="1" thickBot="1" x14ac:dyDescent="0.4">
      <c r="A58" s="350" t="s">
        <v>365</v>
      </c>
      <c r="B58" s="350"/>
      <c r="C58" s="350"/>
      <c r="D58" s="350"/>
      <c r="E58" s="350"/>
      <c r="F58" s="350"/>
      <c r="G58" s="350"/>
      <c r="H58" s="350"/>
      <c r="I58" s="350"/>
      <c r="J58" s="350"/>
      <c r="K58" s="350"/>
      <c r="L58" s="350"/>
      <c r="M58" s="351"/>
      <c r="N58" s="36"/>
      <c r="O58" s="352" t="s">
        <v>366</v>
      </c>
      <c r="P58" s="353"/>
      <c r="Q58" s="353"/>
      <c r="R58" s="353"/>
      <c r="S58" s="353"/>
      <c r="T58" s="353"/>
      <c r="U58" s="353"/>
      <c r="V58" s="353"/>
      <c r="W58" s="353"/>
      <c r="X58" s="353"/>
      <c r="Y58" s="353"/>
      <c r="Z58" s="353"/>
      <c r="AA58" s="354"/>
      <c r="AB58" s="35"/>
      <c r="AC58" s="352" t="s">
        <v>367</v>
      </c>
      <c r="AD58" s="353"/>
      <c r="AE58" s="353"/>
      <c r="AF58" s="353"/>
      <c r="AG58" s="353"/>
      <c r="AH58" s="353"/>
      <c r="AI58" s="353"/>
      <c r="AJ58" s="353"/>
      <c r="AK58" s="353"/>
      <c r="AL58" s="353"/>
      <c r="AM58" s="353"/>
      <c r="AN58" s="353"/>
      <c r="AO58" s="354"/>
    </row>
    <row r="59" spans="1:41" ht="50.15" customHeight="1" x14ac:dyDescent="0.35">
      <c r="A59" s="104" t="s">
        <v>41</v>
      </c>
      <c r="B59" s="105" t="s">
        <v>368</v>
      </c>
      <c r="C59" s="112" t="s">
        <v>369</v>
      </c>
      <c r="D59" s="146">
        <v>3</v>
      </c>
      <c r="E59" s="108">
        <f t="shared" ref="E59:E70" si="38">SUM(F59:H59)</f>
        <v>56</v>
      </c>
      <c r="F59" s="108">
        <f t="shared" ref="F59:H70" si="39">14*I59</f>
        <v>28</v>
      </c>
      <c r="G59" s="108">
        <f t="shared" si="39"/>
        <v>0</v>
      </c>
      <c r="H59" s="108">
        <f t="shared" si="39"/>
        <v>28</v>
      </c>
      <c r="I59" s="147">
        <v>2</v>
      </c>
      <c r="J59" s="147">
        <v>0</v>
      </c>
      <c r="K59" s="147">
        <v>2</v>
      </c>
      <c r="L59" s="148" t="s">
        <v>370</v>
      </c>
      <c r="M59" s="165" t="s">
        <v>299</v>
      </c>
      <c r="N59" s="98"/>
      <c r="O59" s="107" t="s">
        <v>46</v>
      </c>
      <c r="P59" s="111" t="s">
        <v>371</v>
      </c>
      <c r="Q59" s="112" t="s">
        <v>372</v>
      </c>
      <c r="R59" s="107">
        <v>3</v>
      </c>
      <c r="S59" s="108">
        <f t="shared" ref="S59:S63" si="40">SUM(T59:V59)</f>
        <v>56</v>
      </c>
      <c r="T59" s="108">
        <f t="shared" ref="T59:V63" si="41">14*W59</f>
        <v>28</v>
      </c>
      <c r="U59" s="108">
        <f t="shared" si="41"/>
        <v>0</v>
      </c>
      <c r="V59" s="108">
        <f t="shared" si="41"/>
        <v>28</v>
      </c>
      <c r="W59" s="108">
        <v>2</v>
      </c>
      <c r="X59" s="108">
        <v>0</v>
      </c>
      <c r="Y59" s="108">
        <v>2</v>
      </c>
      <c r="Z59" s="109" t="s">
        <v>373</v>
      </c>
      <c r="AA59" s="106" t="s">
        <v>283</v>
      </c>
      <c r="AB59" s="25"/>
      <c r="AC59" s="107" t="s">
        <v>50</v>
      </c>
      <c r="AD59" s="113" t="s">
        <v>374</v>
      </c>
      <c r="AE59" s="112" t="s">
        <v>375</v>
      </c>
      <c r="AF59" s="114">
        <v>3</v>
      </c>
      <c r="AG59" s="108">
        <f t="shared" ref="AG59:AG63" si="42">SUM(AH59:AJ59)</f>
        <v>56</v>
      </c>
      <c r="AH59" s="108">
        <f t="shared" ref="AH59:AJ63" si="43">14*AK59</f>
        <v>28</v>
      </c>
      <c r="AI59" s="108">
        <f t="shared" si="43"/>
        <v>0</v>
      </c>
      <c r="AJ59" s="108">
        <f t="shared" si="43"/>
        <v>28</v>
      </c>
      <c r="AK59" s="115">
        <v>2</v>
      </c>
      <c r="AL59" s="115">
        <v>0</v>
      </c>
      <c r="AM59" s="115">
        <v>2</v>
      </c>
      <c r="AN59" s="116" t="s">
        <v>376</v>
      </c>
      <c r="AO59" s="106" t="s">
        <v>287</v>
      </c>
    </row>
    <row r="60" spans="1:41" ht="106.5" customHeight="1" x14ac:dyDescent="0.35">
      <c r="A60" s="50" t="s">
        <v>41</v>
      </c>
      <c r="B60" s="51" t="s">
        <v>377</v>
      </c>
      <c r="C60" s="25" t="s">
        <v>378</v>
      </c>
      <c r="D60" s="24">
        <v>0</v>
      </c>
      <c r="E60" s="41">
        <f t="shared" si="38"/>
        <v>2</v>
      </c>
      <c r="F60" s="42">
        <v>2</v>
      </c>
      <c r="G60" s="42">
        <f t="shared" si="39"/>
        <v>0</v>
      </c>
      <c r="H60" s="42">
        <f t="shared" si="39"/>
        <v>0</v>
      </c>
      <c r="I60" s="48"/>
      <c r="J60" s="48"/>
      <c r="K60" s="48"/>
      <c r="L60" s="49" t="s">
        <v>44</v>
      </c>
      <c r="M60" s="45" t="s">
        <v>379</v>
      </c>
      <c r="N60" s="45"/>
      <c r="O60" s="24" t="s">
        <v>46</v>
      </c>
      <c r="P60" s="52" t="s">
        <v>380</v>
      </c>
      <c r="Q60" s="25" t="s">
        <v>381</v>
      </c>
      <c r="R60" s="24">
        <v>0</v>
      </c>
      <c r="S60" s="41">
        <f t="shared" si="40"/>
        <v>2</v>
      </c>
      <c r="T60" s="42">
        <v>2</v>
      </c>
      <c r="U60" s="42">
        <f t="shared" si="41"/>
        <v>0</v>
      </c>
      <c r="V60" s="42">
        <f t="shared" si="41"/>
        <v>0</v>
      </c>
      <c r="W60" s="48"/>
      <c r="X60" s="48"/>
      <c r="Y60" s="48"/>
      <c r="Z60" s="49" t="s">
        <v>44</v>
      </c>
      <c r="AA60" s="25" t="s">
        <v>382</v>
      </c>
      <c r="AB60" s="25"/>
      <c r="AC60" s="24" t="s">
        <v>50</v>
      </c>
      <c r="AD60" s="47" t="s">
        <v>383</v>
      </c>
      <c r="AE60" s="25" t="s">
        <v>384</v>
      </c>
      <c r="AF60" s="24">
        <v>0</v>
      </c>
      <c r="AG60" s="41">
        <f t="shared" si="42"/>
        <v>2</v>
      </c>
      <c r="AH60" s="42">
        <v>2</v>
      </c>
      <c r="AI60" s="42">
        <f t="shared" si="43"/>
        <v>0</v>
      </c>
      <c r="AJ60" s="42">
        <f t="shared" si="43"/>
        <v>0</v>
      </c>
      <c r="AK60" s="48"/>
      <c r="AL60" s="48"/>
      <c r="AM60" s="48"/>
      <c r="AN60" s="49" t="s">
        <v>44</v>
      </c>
      <c r="AO60" s="25" t="s">
        <v>385</v>
      </c>
    </row>
    <row r="61" spans="1:41" ht="50.15" customHeight="1" x14ac:dyDescent="0.35">
      <c r="A61" s="117" t="s">
        <v>41</v>
      </c>
      <c r="B61" s="118" t="s">
        <v>386</v>
      </c>
      <c r="C61" s="106" t="s">
        <v>387</v>
      </c>
      <c r="D61" s="125">
        <v>4</v>
      </c>
      <c r="E61" s="108">
        <f t="shared" si="38"/>
        <v>56</v>
      </c>
      <c r="F61" s="108">
        <f t="shared" si="39"/>
        <v>14</v>
      </c>
      <c r="G61" s="108">
        <f t="shared" si="39"/>
        <v>0</v>
      </c>
      <c r="H61" s="108">
        <f t="shared" si="39"/>
        <v>42</v>
      </c>
      <c r="I61" s="126">
        <v>1</v>
      </c>
      <c r="J61" s="126">
        <v>0</v>
      </c>
      <c r="K61" s="126">
        <v>3</v>
      </c>
      <c r="L61" s="158" t="s">
        <v>388</v>
      </c>
      <c r="M61" s="120" t="s">
        <v>149</v>
      </c>
      <c r="N61" s="45"/>
      <c r="O61" s="114" t="s">
        <v>46</v>
      </c>
      <c r="P61" s="121" t="s">
        <v>389</v>
      </c>
      <c r="Q61" s="106" t="s">
        <v>390</v>
      </c>
      <c r="R61" s="114">
        <v>4</v>
      </c>
      <c r="S61" s="108">
        <f t="shared" si="40"/>
        <v>56</v>
      </c>
      <c r="T61" s="108">
        <f t="shared" si="41"/>
        <v>14</v>
      </c>
      <c r="U61" s="108">
        <f t="shared" si="41"/>
        <v>0</v>
      </c>
      <c r="V61" s="108">
        <f t="shared" si="41"/>
        <v>42</v>
      </c>
      <c r="W61" s="115">
        <v>1</v>
      </c>
      <c r="X61" s="115">
        <v>0</v>
      </c>
      <c r="Y61" s="115">
        <v>3</v>
      </c>
      <c r="Z61" s="116" t="s">
        <v>391</v>
      </c>
      <c r="AA61" s="106" t="s">
        <v>153</v>
      </c>
      <c r="AB61" s="25"/>
      <c r="AC61" s="107" t="s">
        <v>50</v>
      </c>
      <c r="AD61" s="113" t="s">
        <v>392</v>
      </c>
      <c r="AE61" s="106" t="s">
        <v>393</v>
      </c>
      <c r="AF61" s="114">
        <v>4</v>
      </c>
      <c r="AG61" s="108">
        <f t="shared" si="42"/>
        <v>56</v>
      </c>
      <c r="AH61" s="108">
        <f t="shared" si="43"/>
        <v>14</v>
      </c>
      <c r="AI61" s="108">
        <f t="shared" si="43"/>
        <v>0</v>
      </c>
      <c r="AJ61" s="108">
        <f t="shared" si="43"/>
        <v>42</v>
      </c>
      <c r="AK61" s="115">
        <v>1</v>
      </c>
      <c r="AL61" s="115">
        <v>0</v>
      </c>
      <c r="AM61" s="115">
        <v>3</v>
      </c>
      <c r="AN61" s="116" t="s">
        <v>394</v>
      </c>
      <c r="AO61" s="106" t="s">
        <v>139</v>
      </c>
    </row>
    <row r="62" spans="1:41" ht="50.15" customHeight="1" x14ac:dyDescent="0.35">
      <c r="A62" s="50" t="s">
        <v>41</v>
      </c>
      <c r="B62" s="51" t="s">
        <v>395</v>
      </c>
      <c r="C62" s="123" t="s">
        <v>396</v>
      </c>
      <c r="D62" s="26">
        <v>2</v>
      </c>
      <c r="E62" s="41">
        <f t="shared" si="38"/>
        <v>49</v>
      </c>
      <c r="F62" s="42">
        <f t="shared" si="39"/>
        <v>21</v>
      </c>
      <c r="G62" s="42">
        <f t="shared" si="39"/>
        <v>0</v>
      </c>
      <c r="H62" s="42">
        <f t="shared" si="39"/>
        <v>28</v>
      </c>
      <c r="I62" s="157">
        <v>1.5</v>
      </c>
      <c r="J62" s="149">
        <v>0</v>
      </c>
      <c r="K62" s="149">
        <v>2</v>
      </c>
      <c r="L62" s="150" t="s">
        <v>397</v>
      </c>
      <c r="M62" s="45" t="s">
        <v>45</v>
      </c>
      <c r="N62" s="45"/>
      <c r="O62" s="24" t="s">
        <v>46</v>
      </c>
      <c r="P62" s="52" t="s">
        <v>398</v>
      </c>
      <c r="Q62" s="123" t="s">
        <v>399</v>
      </c>
      <c r="R62" s="24">
        <v>2</v>
      </c>
      <c r="S62" s="41">
        <f t="shared" si="40"/>
        <v>49</v>
      </c>
      <c r="T62" s="42">
        <f t="shared" si="41"/>
        <v>21</v>
      </c>
      <c r="U62" s="42">
        <f t="shared" si="41"/>
        <v>0</v>
      </c>
      <c r="V62" s="42">
        <f t="shared" si="41"/>
        <v>28</v>
      </c>
      <c r="W62" s="156">
        <v>1.5</v>
      </c>
      <c r="X62" s="48">
        <v>0</v>
      </c>
      <c r="Y62" s="48">
        <v>2</v>
      </c>
      <c r="Z62" s="49" t="s">
        <v>400</v>
      </c>
      <c r="AA62" s="25" t="s">
        <v>270</v>
      </c>
      <c r="AB62" s="25"/>
      <c r="AC62" s="24" t="s">
        <v>50</v>
      </c>
      <c r="AD62" s="47" t="s">
        <v>401</v>
      </c>
      <c r="AE62" s="123" t="s">
        <v>402</v>
      </c>
      <c r="AF62" s="24">
        <v>2</v>
      </c>
      <c r="AG62" s="41">
        <f t="shared" si="42"/>
        <v>49</v>
      </c>
      <c r="AH62" s="42">
        <f t="shared" si="43"/>
        <v>21</v>
      </c>
      <c r="AI62" s="42">
        <f t="shared" si="43"/>
        <v>0</v>
      </c>
      <c r="AJ62" s="42">
        <f t="shared" si="43"/>
        <v>28</v>
      </c>
      <c r="AK62" s="156">
        <v>1.5</v>
      </c>
      <c r="AL62" s="48">
        <v>0</v>
      </c>
      <c r="AM62" s="48">
        <v>2</v>
      </c>
      <c r="AN62" s="49" t="s">
        <v>376</v>
      </c>
      <c r="AO62" s="25" t="s">
        <v>53</v>
      </c>
    </row>
    <row r="63" spans="1:41" ht="50.15" customHeight="1" x14ac:dyDescent="0.35">
      <c r="A63" s="117" t="s">
        <v>41</v>
      </c>
      <c r="B63" s="118" t="s">
        <v>403</v>
      </c>
      <c r="C63" s="106" t="s">
        <v>404</v>
      </c>
      <c r="D63" s="125">
        <v>3</v>
      </c>
      <c r="E63" s="108">
        <f t="shared" si="38"/>
        <v>42</v>
      </c>
      <c r="F63" s="108">
        <f t="shared" si="39"/>
        <v>0</v>
      </c>
      <c r="G63" s="108">
        <f t="shared" si="39"/>
        <v>0</v>
      </c>
      <c r="H63" s="108">
        <f t="shared" si="39"/>
        <v>42</v>
      </c>
      <c r="I63" s="126">
        <v>0</v>
      </c>
      <c r="J63" s="126">
        <v>0</v>
      </c>
      <c r="K63" s="126">
        <v>3</v>
      </c>
      <c r="L63" s="158" t="s">
        <v>405</v>
      </c>
      <c r="M63" s="120" t="s">
        <v>149</v>
      </c>
      <c r="N63" s="160"/>
      <c r="O63" s="114" t="s">
        <v>46</v>
      </c>
      <c r="P63" s="121" t="s">
        <v>406</v>
      </c>
      <c r="Q63" s="106" t="s">
        <v>407</v>
      </c>
      <c r="R63" s="114">
        <v>3</v>
      </c>
      <c r="S63" s="108">
        <f t="shared" si="40"/>
        <v>42</v>
      </c>
      <c r="T63" s="108">
        <f t="shared" si="41"/>
        <v>0</v>
      </c>
      <c r="U63" s="108">
        <f t="shared" si="41"/>
        <v>0</v>
      </c>
      <c r="V63" s="108">
        <f t="shared" si="41"/>
        <v>42</v>
      </c>
      <c r="W63" s="115">
        <v>0</v>
      </c>
      <c r="X63" s="115">
        <v>0</v>
      </c>
      <c r="Y63" s="115">
        <v>3</v>
      </c>
      <c r="Z63" s="116" t="s">
        <v>408</v>
      </c>
      <c r="AA63" s="106" t="s">
        <v>153</v>
      </c>
      <c r="AB63" s="123"/>
      <c r="AC63" s="107" t="s">
        <v>50</v>
      </c>
      <c r="AD63" s="113" t="s">
        <v>409</v>
      </c>
      <c r="AE63" s="106" t="s">
        <v>410</v>
      </c>
      <c r="AF63" s="114">
        <v>3</v>
      </c>
      <c r="AG63" s="108">
        <f t="shared" si="42"/>
        <v>42</v>
      </c>
      <c r="AH63" s="108">
        <f t="shared" si="43"/>
        <v>0</v>
      </c>
      <c r="AI63" s="108">
        <f t="shared" si="43"/>
        <v>0</v>
      </c>
      <c r="AJ63" s="108">
        <f t="shared" si="43"/>
        <v>42</v>
      </c>
      <c r="AK63" s="115">
        <v>0</v>
      </c>
      <c r="AL63" s="115">
        <v>0</v>
      </c>
      <c r="AM63" s="115">
        <v>3</v>
      </c>
      <c r="AN63" s="116" t="s">
        <v>411</v>
      </c>
      <c r="AO63" s="106" t="s">
        <v>139</v>
      </c>
    </row>
    <row r="64" spans="1:41" ht="50.15" customHeight="1" x14ac:dyDescent="0.35">
      <c r="A64" s="117" t="s">
        <v>41</v>
      </c>
      <c r="B64" s="118" t="s">
        <v>412</v>
      </c>
      <c r="C64" s="106" t="s">
        <v>413</v>
      </c>
      <c r="D64" s="125">
        <v>3</v>
      </c>
      <c r="E64" s="108">
        <f t="shared" si="38"/>
        <v>42</v>
      </c>
      <c r="F64" s="108">
        <f t="shared" si="39"/>
        <v>14</v>
      </c>
      <c r="G64" s="108">
        <f t="shared" si="39"/>
        <v>0</v>
      </c>
      <c r="H64" s="108">
        <f t="shared" si="39"/>
        <v>28</v>
      </c>
      <c r="I64" s="126">
        <v>1</v>
      </c>
      <c r="J64" s="126">
        <v>0</v>
      </c>
      <c r="K64" s="126">
        <v>2</v>
      </c>
      <c r="L64" s="158" t="s">
        <v>414</v>
      </c>
      <c r="M64" s="120" t="s">
        <v>165</v>
      </c>
      <c r="N64" s="45"/>
      <c r="O64" s="53"/>
      <c r="P64" s="128"/>
      <c r="Q64" s="162"/>
      <c r="R64" s="139"/>
      <c r="S64" s="166"/>
      <c r="T64" s="71"/>
      <c r="U64" s="71"/>
      <c r="V64" s="71"/>
      <c r="W64" s="71"/>
      <c r="X64" s="71"/>
      <c r="Y64" s="71"/>
      <c r="Z64" s="72"/>
      <c r="AA64" s="73"/>
      <c r="AB64" s="131"/>
      <c r="AC64" s="53"/>
      <c r="AD64" s="68"/>
      <c r="AE64" s="167"/>
      <c r="AF64" s="139"/>
      <c r="AG64" s="71"/>
      <c r="AH64" s="71"/>
      <c r="AI64" s="71"/>
      <c r="AJ64" s="71"/>
      <c r="AK64" s="71"/>
      <c r="AL64" s="71"/>
      <c r="AM64" s="71"/>
      <c r="AN64" s="72"/>
      <c r="AO64" s="73"/>
    </row>
    <row r="65" spans="1:41" ht="50.15" customHeight="1" x14ac:dyDescent="0.35">
      <c r="A65" s="50" t="s">
        <v>41</v>
      </c>
      <c r="B65" s="51" t="s">
        <v>415</v>
      </c>
      <c r="C65" s="123" t="s">
        <v>416</v>
      </c>
      <c r="D65" s="26">
        <v>1</v>
      </c>
      <c r="E65" s="41">
        <f t="shared" si="38"/>
        <v>14</v>
      </c>
      <c r="F65" s="42">
        <f t="shared" si="39"/>
        <v>0</v>
      </c>
      <c r="G65" s="42">
        <f t="shared" si="39"/>
        <v>0</v>
      </c>
      <c r="H65" s="42">
        <f t="shared" si="39"/>
        <v>14</v>
      </c>
      <c r="I65" s="149">
        <v>0</v>
      </c>
      <c r="J65" s="149">
        <v>0</v>
      </c>
      <c r="K65" s="149">
        <v>1</v>
      </c>
      <c r="L65" s="150" t="s">
        <v>414</v>
      </c>
      <c r="M65" s="45" t="s">
        <v>417</v>
      </c>
      <c r="N65" s="45"/>
      <c r="O65" s="53"/>
      <c r="P65" s="128"/>
      <c r="Q65" s="162"/>
      <c r="R65" s="139"/>
      <c r="S65" s="166"/>
      <c r="T65" s="71"/>
      <c r="U65" s="71"/>
      <c r="V65" s="71"/>
      <c r="W65" s="71"/>
      <c r="X65" s="71"/>
      <c r="Y65" s="71"/>
      <c r="Z65" s="72"/>
      <c r="AA65" s="73"/>
      <c r="AB65" s="131"/>
      <c r="AC65" s="53"/>
      <c r="AD65" s="68"/>
      <c r="AE65" s="167"/>
      <c r="AF65" s="139"/>
      <c r="AG65" s="71"/>
      <c r="AH65" s="71"/>
      <c r="AI65" s="71"/>
      <c r="AJ65" s="71"/>
      <c r="AK65" s="71"/>
      <c r="AL65" s="71"/>
      <c r="AM65" s="71"/>
      <c r="AN65" s="72"/>
      <c r="AO65" s="73"/>
    </row>
    <row r="66" spans="1:41" ht="50.15" customHeight="1" x14ac:dyDescent="0.35">
      <c r="A66" s="117" t="s">
        <v>41</v>
      </c>
      <c r="B66" s="118" t="s">
        <v>418</v>
      </c>
      <c r="C66" s="106" t="s">
        <v>419</v>
      </c>
      <c r="D66" s="125">
        <v>4</v>
      </c>
      <c r="E66" s="108">
        <f t="shared" si="38"/>
        <v>70</v>
      </c>
      <c r="F66" s="108">
        <f t="shared" si="39"/>
        <v>42</v>
      </c>
      <c r="G66" s="108">
        <f t="shared" si="39"/>
        <v>0</v>
      </c>
      <c r="H66" s="108">
        <f t="shared" si="39"/>
        <v>28</v>
      </c>
      <c r="I66" s="126">
        <v>3</v>
      </c>
      <c r="J66" s="126">
        <v>0</v>
      </c>
      <c r="K66" s="126">
        <v>2</v>
      </c>
      <c r="L66" s="158" t="s">
        <v>420</v>
      </c>
      <c r="M66" s="120" t="s">
        <v>421</v>
      </c>
      <c r="N66" s="45"/>
      <c r="O66" s="114" t="s">
        <v>46</v>
      </c>
      <c r="P66" s="121" t="s">
        <v>422</v>
      </c>
      <c r="Q66" s="106" t="s">
        <v>423</v>
      </c>
      <c r="R66" s="114">
        <v>4</v>
      </c>
      <c r="S66" s="108">
        <f t="shared" ref="S66:S67" si="44">SUM(T66:V66)</f>
        <v>70</v>
      </c>
      <c r="T66" s="108">
        <f t="shared" ref="T66:V66" si="45">14*W66</f>
        <v>42</v>
      </c>
      <c r="U66" s="108">
        <f t="shared" si="45"/>
        <v>0</v>
      </c>
      <c r="V66" s="108">
        <f t="shared" si="45"/>
        <v>28</v>
      </c>
      <c r="W66" s="115">
        <v>3</v>
      </c>
      <c r="X66" s="115">
        <v>0</v>
      </c>
      <c r="Y66" s="115">
        <v>2</v>
      </c>
      <c r="Z66" s="116" t="s">
        <v>424</v>
      </c>
      <c r="AA66" s="106" t="s">
        <v>283</v>
      </c>
      <c r="AB66" s="25"/>
      <c r="AC66" s="107" t="s">
        <v>50</v>
      </c>
      <c r="AD66" s="113" t="s">
        <v>425</v>
      </c>
      <c r="AE66" s="106" t="s">
        <v>426</v>
      </c>
      <c r="AF66" s="114">
        <v>4</v>
      </c>
      <c r="AG66" s="108">
        <f t="shared" ref="AG66:AG67" si="46">SUM(AH66:AJ66)</f>
        <v>70</v>
      </c>
      <c r="AH66" s="108">
        <f t="shared" ref="AH66:AJ66" si="47">14*AK66</f>
        <v>42</v>
      </c>
      <c r="AI66" s="108">
        <f t="shared" si="47"/>
        <v>0</v>
      </c>
      <c r="AJ66" s="108">
        <f t="shared" si="47"/>
        <v>28</v>
      </c>
      <c r="AK66" s="115">
        <v>3</v>
      </c>
      <c r="AL66" s="115">
        <v>0</v>
      </c>
      <c r="AM66" s="115">
        <v>2</v>
      </c>
      <c r="AN66" s="116" t="s">
        <v>427</v>
      </c>
      <c r="AO66" s="106" t="s">
        <v>287</v>
      </c>
    </row>
    <row r="67" spans="1:41" ht="50.15" customHeight="1" x14ac:dyDescent="0.35">
      <c r="A67" s="117" t="s">
        <v>41</v>
      </c>
      <c r="B67" s="118" t="s">
        <v>428</v>
      </c>
      <c r="C67" s="106" t="s">
        <v>429</v>
      </c>
      <c r="D67" s="125">
        <v>3</v>
      </c>
      <c r="E67" s="108">
        <f t="shared" si="38"/>
        <v>56</v>
      </c>
      <c r="F67" s="108">
        <v>28</v>
      </c>
      <c r="G67" s="108">
        <v>10</v>
      </c>
      <c r="H67" s="108">
        <v>18</v>
      </c>
      <c r="I67" s="126"/>
      <c r="J67" s="126"/>
      <c r="K67" s="126"/>
      <c r="L67" s="116" t="s">
        <v>414</v>
      </c>
      <c r="M67" s="120" t="s">
        <v>299</v>
      </c>
      <c r="N67" s="45"/>
      <c r="O67" s="114" t="s">
        <v>46</v>
      </c>
      <c r="P67" s="121" t="s">
        <v>430</v>
      </c>
      <c r="Q67" s="106" t="s">
        <v>431</v>
      </c>
      <c r="R67" s="114">
        <v>3</v>
      </c>
      <c r="S67" s="108">
        <f t="shared" si="44"/>
        <v>56</v>
      </c>
      <c r="T67" s="108">
        <v>28</v>
      </c>
      <c r="U67" s="108">
        <v>10</v>
      </c>
      <c r="V67" s="108">
        <v>18</v>
      </c>
      <c r="W67" s="115"/>
      <c r="X67" s="115"/>
      <c r="Y67" s="115"/>
      <c r="Z67" s="116" t="s">
        <v>432</v>
      </c>
      <c r="AA67" s="106" t="s">
        <v>283</v>
      </c>
      <c r="AB67" s="25"/>
      <c r="AC67" s="107" t="s">
        <v>50</v>
      </c>
      <c r="AD67" s="113" t="s">
        <v>433</v>
      </c>
      <c r="AE67" s="106" t="s">
        <v>434</v>
      </c>
      <c r="AF67" s="114">
        <v>3</v>
      </c>
      <c r="AG67" s="108">
        <f t="shared" si="46"/>
        <v>56</v>
      </c>
      <c r="AH67" s="108">
        <v>28</v>
      </c>
      <c r="AI67" s="108">
        <v>10</v>
      </c>
      <c r="AJ67" s="108">
        <v>18</v>
      </c>
      <c r="AK67" s="115"/>
      <c r="AL67" s="115"/>
      <c r="AM67" s="115"/>
      <c r="AN67" s="116" t="s">
        <v>435</v>
      </c>
      <c r="AO67" s="106" t="s">
        <v>287</v>
      </c>
    </row>
    <row r="68" spans="1:41" ht="30" customHeight="1" x14ac:dyDescent="0.35">
      <c r="A68" s="50" t="s">
        <v>41</v>
      </c>
      <c r="B68" s="51" t="s">
        <v>436</v>
      </c>
      <c r="C68" s="25" t="s">
        <v>437</v>
      </c>
      <c r="D68" s="26">
        <v>2</v>
      </c>
      <c r="E68" s="41">
        <f t="shared" si="38"/>
        <v>35</v>
      </c>
      <c r="F68" s="42">
        <f t="shared" si="39"/>
        <v>21</v>
      </c>
      <c r="G68" s="42">
        <f t="shared" si="39"/>
        <v>0</v>
      </c>
      <c r="H68" s="42">
        <f t="shared" si="39"/>
        <v>14</v>
      </c>
      <c r="I68" s="157">
        <v>1.5</v>
      </c>
      <c r="J68" s="149">
        <v>0</v>
      </c>
      <c r="K68" s="149">
        <v>1</v>
      </c>
      <c r="L68" s="150" t="s">
        <v>438</v>
      </c>
      <c r="M68" s="45" t="s">
        <v>56</v>
      </c>
      <c r="N68" s="45"/>
      <c r="O68" s="53"/>
      <c r="P68" s="128"/>
      <c r="Q68" s="69"/>
      <c r="R68" s="139"/>
      <c r="S68" s="166"/>
      <c r="T68" s="71"/>
      <c r="U68" s="71"/>
      <c r="V68" s="71"/>
      <c r="W68" s="71"/>
      <c r="X68" s="71"/>
      <c r="Y68" s="71"/>
      <c r="Z68" s="72"/>
      <c r="AA68" s="73"/>
      <c r="AB68" s="131"/>
      <c r="AC68" s="53"/>
      <c r="AD68" s="68"/>
      <c r="AE68" s="167"/>
      <c r="AF68" s="139"/>
      <c r="AG68" s="166"/>
      <c r="AH68" s="71"/>
      <c r="AI68" s="71"/>
      <c r="AJ68" s="71"/>
      <c r="AK68" s="71"/>
      <c r="AL68" s="71"/>
      <c r="AM68" s="71"/>
      <c r="AN68" s="72"/>
      <c r="AO68" s="73"/>
    </row>
    <row r="69" spans="1:41" ht="50.15" customHeight="1" x14ac:dyDescent="0.35">
      <c r="A69" s="50" t="s">
        <v>41</v>
      </c>
      <c r="B69" s="51" t="s">
        <v>439</v>
      </c>
      <c r="C69" s="25" t="s">
        <v>440</v>
      </c>
      <c r="D69" s="26">
        <v>2</v>
      </c>
      <c r="E69" s="41">
        <f t="shared" si="38"/>
        <v>28</v>
      </c>
      <c r="F69" s="42">
        <f t="shared" si="39"/>
        <v>0</v>
      </c>
      <c r="G69" s="42">
        <f t="shared" si="39"/>
        <v>0</v>
      </c>
      <c r="H69" s="42">
        <f t="shared" si="39"/>
        <v>28</v>
      </c>
      <c r="I69" s="149">
        <v>0</v>
      </c>
      <c r="J69" s="149">
        <v>0</v>
      </c>
      <c r="K69" s="149">
        <v>2</v>
      </c>
      <c r="L69" s="150" t="s">
        <v>370</v>
      </c>
      <c r="M69" s="45" t="s">
        <v>417</v>
      </c>
      <c r="N69" s="45"/>
      <c r="O69" s="24" t="s">
        <v>46</v>
      </c>
      <c r="P69" s="52" t="s">
        <v>441</v>
      </c>
      <c r="Q69" s="25" t="s">
        <v>442</v>
      </c>
      <c r="R69" s="24">
        <v>2</v>
      </c>
      <c r="S69" s="41">
        <f t="shared" ref="S69:S71" si="48">SUM(T69:V69)</f>
        <v>28</v>
      </c>
      <c r="T69" s="42">
        <f t="shared" ref="T69:V71" si="49">14*W69</f>
        <v>0</v>
      </c>
      <c r="U69" s="42">
        <f t="shared" si="49"/>
        <v>0</v>
      </c>
      <c r="V69" s="42">
        <f t="shared" si="49"/>
        <v>28</v>
      </c>
      <c r="W69" s="48">
        <v>0</v>
      </c>
      <c r="X69" s="48">
        <v>0</v>
      </c>
      <c r="Y69" s="48">
        <v>2</v>
      </c>
      <c r="Z69" s="49" t="s">
        <v>400</v>
      </c>
      <c r="AA69" s="25" t="s">
        <v>88</v>
      </c>
      <c r="AB69" s="25"/>
      <c r="AC69" s="24" t="s">
        <v>50</v>
      </c>
      <c r="AD69" s="47" t="s">
        <v>443</v>
      </c>
      <c r="AE69" s="25" t="s">
        <v>444</v>
      </c>
      <c r="AF69" s="24">
        <v>2</v>
      </c>
      <c r="AG69" s="41">
        <f t="shared" ref="AG69:AG71" si="50">SUM(AH69:AJ69)</f>
        <v>28</v>
      </c>
      <c r="AH69" s="42">
        <f t="shared" ref="AH69:AJ71" si="51">14*AK69</f>
        <v>0</v>
      </c>
      <c r="AI69" s="42">
        <f t="shared" si="51"/>
        <v>0</v>
      </c>
      <c r="AJ69" s="42">
        <f t="shared" si="51"/>
        <v>28</v>
      </c>
      <c r="AK69" s="48">
        <v>0</v>
      </c>
      <c r="AL69" s="48">
        <v>0</v>
      </c>
      <c r="AM69" s="48">
        <v>2</v>
      </c>
      <c r="AN69" s="49" t="s">
        <v>376</v>
      </c>
      <c r="AO69" s="25" t="s">
        <v>91</v>
      </c>
    </row>
    <row r="70" spans="1:41" ht="30" customHeight="1" x14ac:dyDescent="0.35">
      <c r="A70" s="50" t="s">
        <v>41</v>
      </c>
      <c r="B70" s="51" t="s">
        <v>445</v>
      </c>
      <c r="C70" s="123" t="s">
        <v>446</v>
      </c>
      <c r="D70" s="24">
        <v>0</v>
      </c>
      <c r="E70" s="41">
        <f t="shared" si="38"/>
        <v>14</v>
      </c>
      <c r="F70" s="42">
        <f t="shared" si="39"/>
        <v>0</v>
      </c>
      <c r="G70" s="42">
        <f t="shared" si="39"/>
        <v>0</v>
      </c>
      <c r="H70" s="42">
        <f t="shared" si="39"/>
        <v>14</v>
      </c>
      <c r="I70" s="48">
        <v>0</v>
      </c>
      <c r="J70" s="48">
        <v>0</v>
      </c>
      <c r="K70" s="48">
        <v>1</v>
      </c>
      <c r="L70" s="49" t="s">
        <v>44</v>
      </c>
      <c r="M70" s="123" t="s">
        <v>379</v>
      </c>
      <c r="N70" s="45"/>
      <c r="O70" s="24" t="s">
        <v>46</v>
      </c>
      <c r="P70" s="52" t="s">
        <v>447</v>
      </c>
      <c r="Q70" s="123" t="s">
        <v>448</v>
      </c>
      <c r="R70" s="24">
        <v>0</v>
      </c>
      <c r="S70" s="41">
        <f t="shared" si="48"/>
        <v>14</v>
      </c>
      <c r="T70" s="42">
        <f t="shared" si="49"/>
        <v>0</v>
      </c>
      <c r="U70" s="42">
        <f t="shared" si="49"/>
        <v>0</v>
      </c>
      <c r="V70" s="42">
        <f t="shared" si="49"/>
        <v>14</v>
      </c>
      <c r="W70" s="48">
        <v>0</v>
      </c>
      <c r="X70" s="48">
        <v>0</v>
      </c>
      <c r="Y70" s="48">
        <v>1</v>
      </c>
      <c r="Z70" s="49" t="s">
        <v>44</v>
      </c>
      <c r="AA70" s="168" t="s">
        <v>382</v>
      </c>
      <c r="AB70" s="25"/>
      <c r="AC70" s="24" t="s">
        <v>50</v>
      </c>
      <c r="AD70" s="47" t="s">
        <v>449</v>
      </c>
      <c r="AE70" s="123" t="s">
        <v>450</v>
      </c>
      <c r="AF70" s="24">
        <v>0</v>
      </c>
      <c r="AG70" s="41">
        <f t="shared" si="50"/>
        <v>14</v>
      </c>
      <c r="AH70" s="42">
        <f t="shared" si="51"/>
        <v>0</v>
      </c>
      <c r="AI70" s="42">
        <f t="shared" si="51"/>
        <v>0</v>
      </c>
      <c r="AJ70" s="42">
        <f t="shared" si="51"/>
        <v>14</v>
      </c>
      <c r="AK70" s="48">
        <v>0</v>
      </c>
      <c r="AL70" s="48">
        <v>0</v>
      </c>
      <c r="AM70" s="48">
        <v>1</v>
      </c>
      <c r="AN70" s="49"/>
      <c r="AO70" s="169" t="s">
        <v>385</v>
      </c>
    </row>
    <row r="71" spans="1:41" ht="30" customHeight="1" x14ac:dyDescent="0.35">
      <c r="A71" s="74"/>
      <c r="B71" s="170"/>
      <c r="C71" s="60"/>
      <c r="D71" s="61"/>
      <c r="E71" s="56"/>
      <c r="F71" s="56"/>
      <c r="G71" s="56"/>
      <c r="H71" s="56"/>
      <c r="I71" s="56"/>
      <c r="J71" s="56"/>
      <c r="K71" s="56"/>
      <c r="L71" s="58"/>
      <c r="M71" s="59"/>
      <c r="N71" s="98"/>
      <c r="O71" s="24" t="s">
        <v>46</v>
      </c>
      <c r="P71" s="52" t="s">
        <v>451</v>
      </c>
      <c r="Q71" s="25" t="s">
        <v>452</v>
      </c>
      <c r="R71" s="24">
        <v>1</v>
      </c>
      <c r="S71" s="41">
        <f t="shared" si="48"/>
        <v>56</v>
      </c>
      <c r="T71" s="42">
        <f t="shared" si="49"/>
        <v>0</v>
      </c>
      <c r="U71" s="42">
        <f t="shared" si="49"/>
        <v>0</v>
      </c>
      <c r="V71" s="42">
        <f t="shared" si="49"/>
        <v>56</v>
      </c>
      <c r="W71" s="48">
        <v>0</v>
      </c>
      <c r="X71" s="48">
        <v>0</v>
      </c>
      <c r="Y71" s="48">
        <v>4</v>
      </c>
      <c r="Z71" s="49" t="s">
        <v>358</v>
      </c>
      <c r="AA71" s="25" t="s">
        <v>99</v>
      </c>
      <c r="AB71" s="25"/>
      <c r="AC71" s="24" t="s">
        <v>50</v>
      </c>
      <c r="AD71" s="171" t="s">
        <v>453</v>
      </c>
      <c r="AE71" s="25" t="s">
        <v>454</v>
      </c>
      <c r="AF71" s="24">
        <v>1</v>
      </c>
      <c r="AG71" s="41">
        <f t="shared" si="50"/>
        <v>56</v>
      </c>
      <c r="AH71" s="42">
        <f t="shared" si="51"/>
        <v>0</v>
      </c>
      <c r="AI71" s="42">
        <f t="shared" si="51"/>
        <v>0</v>
      </c>
      <c r="AJ71" s="42">
        <f t="shared" si="51"/>
        <v>56</v>
      </c>
      <c r="AK71" s="48">
        <v>0</v>
      </c>
      <c r="AL71" s="48">
        <v>0</v>
      </c>
      <c r="AM71" s="48">
        <v>4</v>
      </c>
      <c r="AN71" s="49" t="s">
        <v>360</v>
      </c>
      <c r="AO71" s="25" t="s">
        <v>103</v>
      </c>
    </row>
    <row r="72" spans="1:41" ht="47.25" customHeight="1" x14ac:dyDescent="0.35">
      <c r="A72" s="78" t="s">
        <v>115</v>
      </c>
      <c r="B72" s="86" t="s">
        <v>455</v>
      </c>
      <c r="C72" s="80" t="s">
        <v>456</v>
      </c>
      <c r="D72" s="85">
        <v>0</v>
      </c>
      <c r="E72" s="143">
        <v>24</v>
      </c>
      <c r="F72" s="143">
        <v>24</v>
      </c>
      <c r="G72" s="143">
        <v>0</v>
      </c>
      <c r="H72" s="143">
        <v>0</v>
      </c>
      <c r="I72" s="143"/>
      <c r="J72" s="143"/>
      <c r="K72" s="143"/>
      <c r="L72" s="141"/>
      <c r="M72" s="80" t="s">
        <v>379</v>
      </c>
      <c r="N72" s="45"/>
      <c r="O72" s="172" t="s">
        <v>118</v>
      </c>
      <c r="P72" s="173" t="s">
        <v>457</v>
      </c>
      <c r="Q72" s="174" t="s">
        <v>458</v>
      </c>
      <c r="R72" s="172">
        <v>0</v>
      </c>
      <c r="S72" s="175">
        <v>24</v>
      </c>
      <c r="T72" s="175">
        <v>24</v>
      </c>
      <c r="U72" s="175">
        <v>0</v>
      </c>
      <c r="V72" s="175">
        <v>0</v>
      </c>
      <c r="W72" s="175"/>
      <c r="X72" s="175"/>
      <c r="Y72" s="175"/>
      <c r="Z72" s="176"/>
      <c r="AA72" s="174" t="s">
        <v>382</v>
      </c>
      <c r="AB72" s="25"/>
      <c r="AC72" s="177" t="s">
        <v>121</v>
      </c>
      <c r="AD72" s="178" t="s">
        <v>457</v>
      </c>
      <c r="AE72" s="179" t="s">
        <v>458</v>
      </c>
      <c r="AF72" s="177">
        <v>0</v>
      </c>
      <c r="AG72" s="180">
        <v>24</v>
      </c>
      <c r="AH72" s="180">
        <v>24</v>
      </c>
      <c r="AI72" s="180">
        <v>0</v>
      </c>
      <c r="AJ72" s="180">
        <v>0</v>
      </c>
      <c r="AK72" s="180"/>
      <c r="AL72" s="180"/>
      <c r="AM72" s="180"/>
      <c r="AN72" s="181"/>
      <c r="AO72" s="179" t="s">
        <v>385</v>
      </c>
    </row>
    <row r="73" spans="1:41" ht="30" customHeight="1" thickBot="1" x14ac:dyDescent="0.4">
      <c r="A73" s="91"/>
      <c r="B73" s="92" t="s">
        <v>124</v>
      </c>
      <c r="C73" s="164"/>
      <c r="D73" s="102">
        <f>SUM(D59:D71)</f>
        <v>27</v>
      </c>
      <c r="E73" s="100"/>
      <c r="F73" s="95"/>
      <c r="G73" s="95"/>
      <c r="H73" s="95"/>
      <c r="I73" s="95"/>
      <c r="J73" s="95"/>
      <c r="K73" s="95"/>
      <c r="L73" s="96" t="s">
        <v>44</v>
      </c>
      <c r="M73" s="97" t="s">
        <v>44</v>
      </c>
      <c r="N73" s="98"/>
      <c r="O73" s="94"/>
      <c r="P73" s="59" t="s">
        <v>125</v>
      </c>
      <c r="Q73" s="99"/>
      <c r="R73" s="102">
        <f>SUM(R59:R71)</f>
        <v>22</v>
      </c>
      <c r="S73" s="100"/>
      <c r="T73" s="95"/>
      <c r="U73" s="95"/>
      <c r="V73" s="95"/>
      <c r="W73" s="100"/>
      <c r="X73" s="100"/>
      <c r="Y73" s="100"/>
      <c r="Z73" s="101" t="s">
        <v>44</v>
      </c>
      <c r="AA73" s="99" t="s">
        <v>44</v>
      </c>
      <c r="AB73" s="25"/>
      <c r="AC73" s="102"/>
      <c r="AD73" s="99" t="s">
        <v>126</v>
      </c>
      <c r="AE73" s="99"/>
      <c r="AF73" s="102">
        <f>SUM(AF59:AF71)</f>
        <v>22</v>
      </c>
      <c r="AG73" s="145"/>
      <c r="AH73" s="145"/>
      <c r="AI73" s="144"/>
      <c r="AJ73" s="144"/>
      <c r="AK73" s="145"/>
      <c r="AL73" s="145"/>
      <c r="AM73" s="145"/>
      <c r="AN73" s="101" t="s">
        <v>44</v>
      </c>
      <c r="AO73" s="99" t="s">
        <v>44</v>
      </c>
    </row>
    <row r="74" spans="1:41" ht="30" customHeight="1" thickBot="1" x14ac:dyDescent="0.4">
      <c r="A74" s="350" t="s">
        <v>459</v>
      </c>
      <c r="B74" s="350"/>
      <c r="C74" s="350"/>
      <c r="D74" s="350"/>
      <c r="E74" s="350"/>
      <c r="F74" s="350"/>
      <c r="G74" s="350"/>
      <c r="H74" s="350"/>
      <c r="I74" s="350"/>
      <c r="J74" s="350"/>
      <c r="K74" s="350"/>
      <c r="L74" s="350"/>
      <c r="M74" s="351"/>
      <c r="N74" s="36"/>
      <c r="O74" s="352" t="s">
        <v>460</v>
      </c>
      <c r="P74" s="353"/>
      <c r="Q74" s="353"/>
      <c r="R74" s="353"/>
      <c r="S74" s="353"/>
      <c r="T74" s="353"/>
      <c r="U74" s="353"/>
      <c r="V74" s="353"/>
      <c r="W74" s="353"/>
      <c r="X74" s="353"/>
      <c r="Y74" s="353"/>
      <c r="Z74" s="353"/>
      <c r="AA74" s="354"/>
      <c r="AB74" s="35"/>
      <c r="AC74" s="352" t="s">
        <v>461</v>
      </c>
      <c r="AD74" s="353"/>
      <c r="AE74" s="353"/>
      <c r="AF74" s="353"/>
      <c r="AG74" s="353"/>
      <c r="AH74" s="353"/>
      <c r="AI74" s="353"/>
      <c r="AJ74" s="353"/>
      <c r="AK74" s="353"/>
      <c r="AL74" s="353"/>
      <c r="AM74" s="353"/>
      <c r="AN74" s="353"/>
      <c r="AO74" s="354"/>
    </row>
    <row r="75" spans="1:41" ht="30" customHeight="1" x14ac:dyDescent="0.35">
      <c r="A75" s="37" t="s">
        <v>41</v>
      </c>
      <c r="B75" s="38" t="s">
        <v>462</v>
      </c>
      <c r="C75" s="39" t="s">
        <v>463</v>
      </c>
      <c r="D75" s="40">
        <v>3</v>
      </c>
      <c r="E75" s="41">
        <f t="shared" ref="E75:E84" si="52">SUM(F75:H75)</f>
        <v>42</v>
      </c>
      <c r="F75" s="42">
        <f t="shared" ref="F75:H84" si="53">14*I75</f>
        <v>14</v>
      </c>
      <c r="G75" s="42">
        <f t="shared" si="53"/>
        <v>0</v>
      </c>
      <c r="H75" s="42">
        <f t="shared" si="53"/>
        <v>28</v>
      </c>
      <c r="I75" s="42">
        <v>1</v>
      </c>
      <c r="J75" s="42">
        <v>0</v>
      </c>
      <c r="K75" s="42">
        <v>2</v>
      </c>
      <c r="L75" s="43" t="s">
        <v>464</v>
      </c>
      <c r="M75" s="44" t="s">
        <v>63</v>
      </c>
      <c r="N75" s="45"/>
      <c r="O75" s="182"/>
      <c r="P75" s="183"/>
      <c r="Q75" s="184"/>
      <c r="R75" s="185"/>
      <c r="S75" s="186"/>
      <c r="T75" s="186"/>
      <c r="U75" s="186"/>
      <c r="V75" s="186"/>
      <c r="W75" s="186"/>
      <c r="X75" s="186"/>
      <c r="Y75" s="186"/>
      <c r="Z75" s="187"/>
      <c r="AA75" s="182"/>
      <c r="AB75" s="24"/>
      <c r="AC75" s="182"/>
      <c r="AD75" s="188"/>
      <c r="AE75" s="184"/>
      <c r="AF75" s="185"/>
      <c r="AG75" s="189"/>
      <c r="AH75" s="189"/>
      <c r="AI75" s="189"/>
      <c r="AJ75" s="189"/>
      <c r="AK75" s="189"/>
      <c r="AL75" s="189"/>
      <c r="AM75" s="189"/>
      <c r="AN75" s="190"/>
      <c r="AO75" s="184"/>
    </row>
    <row r="76" spans="1:41" ht="50.15" customHeight="1" x14ac:dyDescent="0.35">
      <c r="A76" s="104" t="s">
        <v>41</v>
      </c>
      <c r="B76" s="105" t="s">
        <v>465</v>
      </c>
      <c r="C76" s="106" t="s">
        <v>466</v>
      </c>
      <c r="D76" s="125">
        <v>3</v>
      </c>
      <c r="E76" s="108">
        <f t="shared" si="52"/>
        <v>56</v>
      </c>
      <c r="F76" s="108">
        <f t="shared" si="53"/>
        <v>14</v>
      </c>
      <c r="G76" s="108">
        <f t="shared" si="53"/>
        <v>0</v>
      </c>
      <c r="H76" s="108">
        <f t="shared" si="53"/>
        <v>42</v>
      </c>
      <c r="I76" s="126">
        <v>1</v>
      </c>
      <c r="J76" s="126">
        <v>0</v>
      </c>
      <c r="K76" s="126">
        <v>3</v>
      </c>
      <c r="L76" s="148" t="s">
        <v>467</v>
      </c>
      <c r="M76" s="120" t="s">
        <v>468</v>
      </c>
      <c r="N76" s="45"/>
      <c r="O76" s="114" t="s">
        <v>46</v>
      </c>
      <c r="P76" s="111" t="s">
        <v>469</v>
      </c>
      <c r="Q76" s="106" t="s">
        <v>470</v>
      </c>
      <c r="R76" s="114">
        <v>3</v>
      </c>
      <c r="S76" s="108">
        <f t="shared" ref="S76:S88" si="54">SUM(T76:V76)</f>
        <v>56</v>
      </c>
      <c r="T76" s="108">
        <f t="shared" ref="T76:V88" si="55">14*W76</f>
        <v>14</v>
      </c>
      <c r="U76" s="108">
        <f t="shared" si="55"/>
        <v>0</v>
      </c>
      <c r="V76" s="108">
        <f t="shared" si="55"/>
        <v>42</v>
      </c>
      <c r="W76" s="115">
        <v>1</v>
      </c>
      <c r="X76" s="115">
        <v>0</v>
      </c>
      <c r="Y76" s="115">
        <v>3</v>
      </c>
      <c r="Z76" s="109" t="s">
        <v>471</v>
      </c>
      <c r="AA76" s="120" t="s">
        <v>283</v>
      </c>
      <c r="AB76" s="24"/>
      <c r="AC76" s="114" t="s">
        <v>50</v>
      </c>
      <c r="AD76" s="191" t="s">
        <v>472</v>
      </c>
      <c r="AE76" s="106" t="s">
        <v>473</v>
      </c>
      <c r="AF76" s="114">
        <v>3</v>
      </c>
      <c r="AG76" s="108">
        <f t="shared" ref="AG76:AG77" si="56">SUM(AH76:AJ76)</f>
        <v>56</v>
      </c>
      <c r="AH76" s="108">
        <f t="shared" ref="AH76:AJ77" si="57">14*AK76</f>
        <v>14</v>
      </c>
      <c r="AI76" s="108">
        <f t="shared" si="57"/>
        <v>0</v>
      </c>
      <c r="AJ76" s="108">
        <f t="shared" si="57"/>
        <v>42</v>
      </c>
      <c r="AK76" s="115">
        <v>1</v>
      </c>
      <c r="AL76" s="115">
        <v>0</v>
      </c>
      <c r="AM76" s="115">
        <v>3</v>
      </c>
      <c r="AN76" s="109" t="s">
        <v>474</v>
      </c>
      <c r="AO76" s="106" t="s">
        <v>287</v>
      </c>
    </row>
    <row r="77" spans="1:41" ht="50.15" customHeight="1" x14ac:dyDescent="0.35">
      <c r="A77" s="50" t="s">
        <v>41</v>
      </c>
      <c r="B77" s="51" t="s">
        <v>475</v>
      </c>
      <c r="C77" s="123" t="s">
        <v>476</v>
      </c>
      <c r="D77" s="153">
        <v>4</v>
      </c>
      <c r="E77" s="41">
        <f t="shared" si="52"/>
        <v>56</v>
      </c>
      <c r="F77" s="42">
        <f t="shared" si="53"/>
        <v>0</v>
      </c>
      <c r="G77" s="42">
        <f t="shared" si="53"/>
        <v>14</v>
      </c>
      <c r="H77" s="42">
        <f t="shared" si="53"/>
        <v>42</v>
      </c>
      <c r="I77" s="154">
        <v>0</v>
      </c>
      <c r="J77" s="154">
        <v>1</v>
      </c>
      <c r="K77" s="154">
        <v>3</v>
      </c>
      <c r="L77" s="159" t="s">
        <v>477</v>
      </c>
      <c r="M77" s="160" t="s">
        <v>63</v>
      </c>
      <c r="N77" s="160"/>
      <c r="O77" s="63" t="s">
        <v>46</v>
      </c>
      <c r="P77" s="62" t="s">
        <v>478</v>
      </c>
      <c r="Q77" s="123" t="s">
        <v>479</v>
      </c>
      <c r="R77" s="63">
        <v>4</v>
      </c>
      <c r="S77" s="41">
        <f t="shared" si="54"/>
        <v>56</v>
      </c>
      <c r="T77" s="42">
        <f t="shared" si="55"/>
        <v>0</v>
      </c>
      <c r="U77" s="42">
        <f t="shared" si="55"/>
        <v>14</v>
      </c>
      <c r="V77" s="42">
        <f t="shared" si="55"/>
        <v>42</v>
      </c>
      <c r="W77" s="65">
        <v>0</v>
      </c>
      <c r="X77" s="65">
        <v>1</v>
      </c>
      <c r="Y77" s="65">
        <v>3</v>
      </c>
      <c r="Z77" s="155" t="s">
        <v>480</v>
      </c>
      <c r="AA77" s="25" t="s">
        <v>88</v>
      </c>
      <c r="AB77" s="123"/>
      <c r="AC77" s="24" t="s">
        <v>50</v>
      </c>
      <c r="AD77" s="124" t="s">
        <v>481</v>
      </c>
      <c r="AE77" s="123" t="s">
        <v>482</v>
      </c>
      <c r="AF77" s="24">
        <v>4</v>
      </c>
      <c r="AG77" s="41">
        <f t="shared" si="56"/>
        <v>56</v>
      </c>
      <c r="AH77" s="42">
        <f t="shared" si="57"/>
        <v>0</v>
      </c>
      <c r="AI77" s="42">
        <f t="shared" si="57"/>
        <v>14</v>
      </c>
      <c r="AJ77" s="42">
        <f t="shared" si="57"/>
        <v>42</v>
      </c>
      <c r="AK77" s="65">
        <v>0</v>
      </c>
      <c r="AL77" s="65">
        <v>1</v>
      </c>
      <c r="AM77" s="48">
        <v>3</v>
      </c>
      <c r="AN77" s="49" t="s">
        <v>474</v>
      </c>
      <c r="AO77" s="25" t="s">
        <v>91</v>
      </c>
    </row>
    <row r="78" spans="1:41" ht="50.15" customHeight="1" x14ac:dyDescent="0.35">
      <c r="A78" s="117" t="s">
        <v>41</v>
      </c>
      <c r="B78" s="118" t="s">
        <v>483</v>
      </c>
      <c r="C78" s="106" t="s">
        <v>484</v>
      </c>
      <c r="D78" s="125">
        <v>3</v>
      </c>
      <c r="E78" s="108">
        <f t="shared" si="52"/>
        <v>42</v>
      </c>
      <c r="F78" s="108">
        <f t="shared" si="53"/>
        <v>0</v>
      </c>
      <c r="G78" s="108">
        <f t="shared" si="53"/>
        <v>14</v>
      </c>
      <c r="H78" s="108">
        <f t="shared" si="53"/>
        <v>28</v>
      </c>
      <c r="I78" s="126">
        <v>0</v>
      </c>
      <c r="J78" s="126">
        <v>1</v>
      </c>
      <c r="K78" s="126">
        <v>2</v>
      </c>
      <c r="L78" s="158" t="s">
        <v>485</v>
      </c>
      <c r="M78" s="120" t="s">
        <v>468</v>
      </c>
      <c r="N78" s="160"/>
      <c r="O78" s="53"/>
      <c r="P78" s="192"/>
      <c r="Q78" s="193"/>
      <c r="R78" s="194"/>
      <c r="S78" s="195"/>
      <c r="T78" s="196"/>
      <c r="U78" s="196"/>
      <c r="V78" s="196"/>
      <c r="W78" s="197"/>
      <c r="X78" s="197"/>
      <c r="Y78" s="197"/>
      <c r="Z78" s="198"/>
      <c r="AA78" s="53"/>
      <c r="AB78" s="24"/>
      <c r="AC78" s="53"/>
      <c r="AD78" s="188"/>
      <c r="AE78" s="199"/>
      <c r="AF78" s="185"/>
      <c r="AG78" s="200"/>
      <c r="AH78" s="200"/>
      <c r="AI78" s="200"/>
      <c r="AJ78" s="200"/>
      <c r="AK78" s="200"/>
      <c r="AL78" s="200"/>
      <c r="AM78" s="200"/>
      <c r="AN78" s="190"/>
      <c r="AO78" s="184"/>
    </row>
    <row r="79" spans="1:41" ht="50.15" customHeight="1" x14ac:dyDescent="0.35">
      <c r="A79" s="50" t="s">
        <v>41</v>
      </c>
      <c r="B79" s="51" t="s">
        <v>486</v>
      </c>
      <c r="C79" s="25" t="s">
        <v>487</v>
      </c>
      <c r="D79" s="26">
        <v>3</v>
      </c>
      <c r="E79" s="41">
        <f t="shared" si="52"/>
        <v>42</v>
      </c>
      <c r="F79" s="42">
        <f t="shared" si="53"/>
        <v>0</v>
      </c>
      <c r="G79" s="42">
        <f t="shared" si="53"/>
        <v>0</v>
      </c>
      <c r="H79" s="42">
        <f t="shared" si="53"/>
        <v>42</v>
      </c>
      <c r="I79" s="149">
        <v>0</v>
      </c>
      <c r="J79" s="149">
        <v>0</v>
      </c>
      <c r="K79" s="149">
        <v>3</v>
      </c>
      <c r="L79" s="150" t="s">
        <v>477</v>
      </c>
      <c r="M79" s="45" t="s">
        <v>63</v>
      </c>
      <c r="N79" s="45"/>
      <c r="O79" s="24" t="s">
        <v>46</v>
      </c>
      <c r="P79" s="52" t="s">
        <v>488</v>
      </c>
      <c r="Q79" s="25" t="s">
        <v>489</v>
      </c>
      <c r="R79" s="26">
        <v>3</v>
      </c>
      <c r="S79" s="41">
        <f t="shared" si="54"/>
        <v>42</v>
      </c>
      <c r="T79" s="42">
        <f t="shared" si="55"/>
        <v>0</v>
      </c>
      <c r="U79" s="42">
        <f t="shared" si="55"/>
        <v>0</v>
      </c>
      <c r="V79" s="42">
        <f t="shared" si="55"/>
        <v>42</v>
      </c>
      <c r="W79" s="48">
        <v>0</v>
      </c>
      <c r="X79" s="48">
        <v>0</v>
      </c>
      <c r="Y79" s="48">
        <v>3</v>
      </c>
      <c r="Z79" s="49" t="s">
        <v>480</v>
      </c>
      <c r="AA79" s="25" t="s">
        <v>88</v>
      </c>
      <c r="AB79" s="25"/>
      <c r="AC79" s="24" t="s">
        <v>50</v>
      </c>
      <c r="AD79" s="47" t="s">
        <v>490</v>
      </c>
      <c r="AE79" s="25" t="s">
        <v>491</v>
      </c>
      <c r="AF79" s="26">
        <v>3</v>
      </c>
      <c r="AG79" s="41">
        <f t="shared" ref="AG79:AG88" si="58">SUM(AH79:AJ79)</f>
        <v>42</v>
      </c>
      <c r="AH79" s="42">
        <f t="shared" ref="AH79:AJ88" si="59">14*AK79</f>
        <v>0</v>
      </c>
      <c r="AI79" s="42">
        <f t="shared" si="59"/>
        <v>0</v>
      </c>
      <c r="AJ79" s="42">
        <f t="shared" si="59"/>
        <v>42</v>
      </c>
      <c r="AK79" s="48">
        <v>0</v>
      </c>
      <c r="AL79" s="48">
        <v>0</v>
      </c>
      <c r="AM79" s="48">
        <v>3</v>
      </c>
      <c r="AN79" s="49" t="s">
        <v>492</v>
      </c>
      <c r="AO79" s="25" t="s">
        <v>91</v>
      </c>
    </row>
    <row r="80" spans="1:41" ht="90" customHeight="1" x14ac:dyDescent="0.35">
      <c r="A80" s="50" t="s">
        <v>41</v>
      </c>
      <c r="B80" s="51" t="s">
        <v>493</v>
      </c>
      <c r="C80" s="25" t="s">
        <v>494</v>
      </c>
      <c r="D80" s="24">
        <v>0</v>
      </c>
      <c r="E80" s="41">
        <f t="shared" si="52"/>
        <v>2</v>
      </c>
      <c r="F80" s="42">
        <v>2</v>
      </c>
      <c r="G80" s="42">
        <f t="shared" si="53"/>
        <v>0</v>
      </c>
      <c r="H80" s="42">
        <f t="shared" si="53"/>
        <v>0</v>
      </c>
      <c r="I80" s="48"/>
      <c r="J80" s="48"/>
      <c r="K80" s="48"/>
      <c r="L80" s="49" t="s">
        <v>377</v>
      </c>
      <c r="M80" s="45" t="s">
        <v>379</v>
      </c>
      <c r="N80" s="45"/>
      <c r="O80" s="24" t="s">
        <v>46</v>
      </c>
      <c r="P80" s="52" t="s">
        <v>495</v>
      </c>
      <c r="Q80" s="25" t="s">
        <v>496</v>
      </c>
      <c r="R80" s="24">
        <v>0</v>
      </c>
      <c r="S80" s="41">
        <f t="shared" si="54"/>
        <v>2</v>
      </c>
      <c r="T80" s="42">
        <v>2</v>
      </c>
      <c r="U80" s="42">
        <f t="shared" si="55"/>
        <v>0</v>
      </c>
      <c r="V80" s="42">
        <f t="shared" si="55"/>
        <v>0</v>
      </c>
      <c r="W80" s="48"/>
      <c r="X80" s="48"/>
      <c r="Y80" s="48"/>
      <c r="Z80" s="49" t="s">
        <v>497</v>
      </c>
      <c r="AA80" s="25" t="s">
        <v>382</v>
      </c>
      <c r="AB80" s="25"/>
      <c r="AC80" s="24" t="s">
        <v>50</v>
      </c>
      <c r="AD80" s="47" t="s">
        <v>498</v>
      </c>
      <c r="AE80" s="25" t="s">
        <v>499</v>
      </c>
      <c r="AF80" s="24">
        <v>0</v>
      </c>
      <c r="AG80" s="41">
        <f t="shared" si="58"/>
        <v>2</v>
      </c>
      <c r="AH80" s="42">
        <v>2</v>
      </c>
      <c r="AI80" s="42">
        <f t="shared" si="59"/>
        <v>0</v>
      </c>
      <c r="AJ80" s="42">
        <f t="shared" si="59"/>
        <v>0</v>
      </c>
      <c r="AK80" s="48"/>
      <c r="AL80" s="48"/>
      <c r="AM80" s="48"/>
      <c r="AN80" s="49" t="s">
        <v>500</v>
      </c>
      <c r="AO80" s="25" t="s">
        <v>385</v>
      </c>
    </row>
    <row r="81" spans="1:41" ht="30" customHeight="1" x14ac:dyDescent="0.35">
      <c r="A81" s="117" t="s">
        <v>41</v>
      </c>
      <c r="B81" s="118" t="s">
        <v>501</v>
      </c>
      <c r="C81" s="106" t="s">
        <v>502</v>
      </c>
      <c r="D81" s="125">
        <v>4</v>
      </c>
      <c r="E81" s="108">
        <f t="shared" si="52"/>
        <v>56</v>
      </c>
      <c r="F81" s="108">
        <f t="shared" si="53"/>
        <v>28</v>
      </c>
      <c r="G81" s="108">
        <f t="shared" si="53"/>
        <v>0</v>
      </c>
      <c r="H81" s="108">
        <f t="shared" si="53"/>
        <v>28</v>
      </c>
      <c r="I81" s="126">
        <v>2</v>
      </c>
      <c r="J81" s="126">
        <v>0</v>
      </c>
      <c r="K81" s="126">
        <v>2</v>
      </c>
      <c r="L81" s="158" t="s">
        <v>503</v>
      </c>
      <c r="M81" s="120" t="s">
        <v>421</v>
      </c>
      <c r="N81" s="45"/>
      <c r="O81" s="114" t="s">
        <v>46</v>
      </c>
      <c r="P81" s="121" t="s">
        <v>504</v>
      </c>
      <c r="Q81" s="106" t="s">
        <v>505</v>
      </c>
      <c r="R81" s="125">
        <v>4</v>
      </c>
      <c r="S81" s="108">
        <f t="shared" si="54"/>
        <v>56</v>
      </c>
      <c r="T81" s="108">
        <f t="shared" si="55"/>
        <v>28</v>
      </c>
      <c r="U81" s="108">
        <f t="shared" si="55"/>
        <v>0</v>
      </c>
      <c r="V81" s="108">
        <f t="shared" si="55"/>
        <v>28</v>
      </c>
      <c r="W81" s="115">
        <v>2</v>
      </c>
      <c r="X81" s="115">
        <v>0</v>
      </c>
      <c r="Y81" s="115">
        <v>2</v>
      </c>
      <c r="Z81" s="116" t="s">
        <v>506</v>
      </c>
      <c r="AA81" s="120" t="s">
        <v>283</v>
      </c>
      <c r="AB81" s="25"/>
      <c r="AC81" s="114" t="s">
        <v>50</v>
      </c>
      <c r="AD81" s="113" t="s">
        <v>507</v>
      </c>
      <c r="AE81" s="106" t="s">
        <v>508</v>
      </c>
      <c r="AF81" s="125">
        <v>4</v>
      </c>
      <c r="AG81" s="108">
        <f t="shared" si="58"/>
        <v>56</v>
      </c>
      <c r="AH81" s="108">
        <f t="shared" si="59"/>
        <v>28</v>
      </c>
      <c r="AI81" s="108">
        <f t="shared" si="59"/>
        <v>0</v>
      </c>
      <c r="AJ81" s="108">
        <f t="shared" si="59"/>
        <v>28</v>
      </c>
      <c r="AK81" s="115">
        <v>2</v>
      </c>
      <c r="AL81" s="115">
        <v>0</v>
      </c>
      <c r="AM81" s="115">
        <v>2</v>
      </c>
      <c r="AN81" s="116" t="s">
        <v>509</v>
      </c>
      <c r="AO81" s="106" t="s">
        <v>287</v>
      </c>
    </row>
    <row r="82" spans="1:41" ht="30" customHeight="1" x14ac:dyDescent="0.35">
      <c r="A82" s="117" t="s">
        <v>41</v>
      </c>
      <c r="B82" s="118" t="s">
        <v>510</v>
      </c>
      <c r="C82" s="106" t="s">
        <v>511</v>
      </c>
      <c r="D82" s="125">
        <v>4</v>
      </c>
      <c r="E82" s="108">
        <f t="shared" si="52"/>
        <v>56</v>
      </c>
      <c r="F82" s="108">
        <f t="shared" si="53"/>
        <v>28</v>
      </c>
      <c r="G82" s="108">
        <f t="shared" si="53"/>
        <v>0</v>
      </c>
      <c r="H82" s="108">
        <f t="shared" si="53"/>
        <v>28</v>
      </c>
      <c r="I82" s="126">
        <v>2</v>
      </c>
      <c r="J82" s="126">
        <v>0</v>
      </c>
      <c r="K82" s="126">
        <v>2</v>
      </c>
      <c r="L82" s="158" t="s">
        <v>512</v>
      </c>
      <c r="M82" s="120" t="s">
        <v>421</v>
      </c>
      <c r="N82" s="45"/>
      <c r="O82" s="114" t="s">
        <v>46</v>
      </c>
      <c r="P82" s="121" t="s">
        <v>513</v>
      </c>
      <c r="Q82" s="106" t="s">
        <v>514</v>
      </c>
      <c r="R82" s="125">
        <v>4</v>
      </c>
      <c r="S82" s="108">
        <f t="shared" si="54"/>
        <v>56</v>
      </c>
      <c r="T82" s="108">
        <f t="shared" si="55"/>
        <v>28</v>
      </c>
      <c r="U82" s="108">
        <f t="shared" si="55"/>
        <v>0</v>
      </c>
      <c r="V82" s="108">
        <f t="shared" si="55"/>
        <v>28</v>
      </c>
      <c r="W82" s="115">
        <v>2</v>
      </c>
      <c r="X82" s="115">
        <v>0</v>
      </c>
      <c r="Y82" s="115">
        <v>2</v>
      </c>
      <c r="Z82" s="116" t="s">
        <v>515</v>
      </c>
      <c r="AA82" s="120" t="s">
        <v>283</v>
      </c>
      <c r="AB82" s="25"/>
      <c r="AC82" s="114" t="s">
        <v>50</v>
      </c>
      <c r="AD82" s="113" t="s">
        <v>516</v>
      </c>
      <c r="AE82" s="106" t="s">
        <v>517</v>
      </c>
      <c r="AF82" s="125">
        <v>4</v>
      </c>
      <c r="AG82" s="108">
        <f t="shared" si="58"/>
        <v>56</v>
      </c>
      <c r="AH82" s="108">
        <f t="shared" si="59"/>
        <v>28</v>
      </c>
      <c r="AI82" s="108">
        <f t="shared" si="59"/>
        <v>0</v>
      </c>
      <c r="AJ82" s="108">
        <f t="shared" si="59"/>
        <v>28</v>
      </c>
      <c r="AK82" s="115">
        <v>2</v>
      </c>
      <c r="AL82" s="115">
        <v>0</v>
      </c>
      <c r="AM82" s="115">
        <v>2</v>
      </c>
      <c r="AN82" s="116" t="s">
        <v>518</v>
      </c>
      <c r="AO82" s="106" t="s">
        <v>287</v>
      </c>
    </row>
    <row r="83" spans="1:41" ht="50.15" customHeight="1" x14ac:dyDescent="0.35">
      <c r="A83" s="50" t="s">
        <v>41</v>
      </c>
      <c r="B83" s="51" t="s">
        <v>519</v>
      </c>
      <c r="C83" s="25" t="s">
        <v>520</v>
      </c>
      <c r="D83" s="24">
        <v>4</v>
      </c>
      <c r="E83" s="41">
        <f t="shared" si="52"/>
        <v>56</v>
      </c>
      <c r="F83" s="42">
        <f t="shared" si="53"/>
        <v>14</v>
      </c>
      <c r="G83" s="42">
        <f t="shared" si="53"/>
        <v>0</v>
      </c>
      <c r="H83" s="42">
        <f t="shared" si="53"/>
        <v>42</v>
      </c>
      <c r="I83" s="48">
        <v>1</v>
      </c>
      <c r="J83" s="48">
        <v>0</v>
      </c>
      <c r="K83" s="48">
        <v>3</v>
      </c>
      <c r="L83" s="49" t="s">
        <v>521</v>
      </c>
      <c r="M83" s="45" t="s">
        <v>63</v>
      </c>
      <c r="N83" s="45"/>
      <c r="O83" s="24" t="s">
        <v>46</v>
      </c>
      <c r="P83" s="52" t="s">
        <v>522</v>
      </c>
      <c r="Q83" s="25" t="s">
        <v>523</v>
      </c>
      <c r="R83" s="24">
        <v>4</v>
      </c>
      <c r="S83" s="41">
        <f t="shared" si="54"/>
        <v>56</v>
      </c>
      <c r="T83" s="42">
        <f t="shared" si="55"/>
        <v>14</v>
      </c>
      <c r="U83" s="42">
        <f t="shared" si="55"/>
        <v>0</v>
      </c>
      <c r="V83" s="42">
        <f t="shared" si="55"/>
        <v>42</v>
      </c>
      <c r="W83" s="48">
        <v>1</v>
      </c>
      <c r="X83" s="48">
        <v>0</v>
      </c>
      <c r="Y83" s="48">
        <v>3</v>
      </c>
      <c r="Z83" s="49" t="s">
        <v>524</v>
      </c>
      <c r="AA83" s="25" t="s">
        <v>88</v>
      </c>
      <c r="AB83" s="25"/>
      <c r="AC83" s="24" t="s">
        <v>50</v>
      </c>
      <c r="AD83" s="47" t="s">
        <v>525</v>
      </c>
      <c r="AE83" s="25" t="s">
        <v>526</v>
      </c>
      <c r="AF83" s="24">
        <v>4</v>
      </c>
      <c r="AG83" s="41">
        <f t="shared" si="58"/>
        <v>56</v>
      </c>
      <c r="AH83" s="42">
        <f t="shared" si="59"/>
        <v>14</v>
      </c>
      <c r="AI83" s="42">
        <f t="shared" si="59"/>
        <v>0</v>
      </c>
      <c r="AJ83" s="42">
        <f t="shared" si="59"/>
        <v>42</v>
      </c>
      <c r="AK83" s="48">
        <v>1</v>
      </c>
      <c r="AL83" s="48">
        <v>0</v>
      </c>
      <c r="AM83" s="48">
        <v>3</v>
      </c>
      <c r="AN83" s="49" t="s">
        <v>527</v>
      </c>
      <c r="AO83" s="25" t="s">
        <v>91</v>
      </c>
    </row>
    <row r="84" spans="1:41" ht="30" customHeight="1" x14ac:dyDescent="0.35">
      <c r="A84" s="50" t="s">
        <v>41</v>
      </c>
      <c r="B84" s="51" t="s">
        <v>528</v>
      </c>
      <c r="C84" s="25" t="s">
        <v>529</v>
      </c>
      <c r="D84" s="24">
        <v>0</v>
      </c>
      <c r="E84" s="41">
        <f t="shared" si="52"/>
        <v>14</v>
      </c>
      <c r="F84" s="42">
        <f t="shared" si="53"/>
        <v>0</v>
      </c>
      <c r="G84" s="42">
        <f t="shared" si="53"/>
        <v>0</v>
      </c>
      <c r="H84" s="42">
        <f t="shared" si="53"/>
        <v>14</v>
      </c>
      <c r="I84" s="48">
        <v>0</v>
      </c>
      <c r="J84" s="48">
        <v>0</v>
      </c>
      <c r="K84" s="48">
        <v>1</v>
      </c>
      <c r="L84" s="49" t="s">
        <v>44</v>
      </c>
      <c r="M84" s="45" t="s">
        <v>379</v>
      </c>
      <c r="N84" s="45"/>
      <c r="O84" s="24" t="s">
        <v>46</v>
      </c>
      <c r="P84" s="52" t="s">
        <v>530</v>
      </c>
      <c r="Q84" s="25" t="s">
        <v>531</v>
      </c>
      <c r="R84" s="24">
        <v>0</v>
      </c>
      <c r="S84" s="41">
        <f t="shared" si="54"/>
        <v>14</v>
      </c>
      <c r="T84" s="42">
        <f t="shared" si="55"/>
        <v>0</v>
      </c>
      <c r="U84" s="42">
        <f t="shared" si="55"/>
        <v>0</v>
      </c>
      <c r="V84" s="42">
        <f t="shared" si="55"/>
        <v>14</v>
      </c>
      <c r="W84" s="48">
        <v>0</v>
      </c>
      <c r="X84" s="48">
        <v>0</v>
      </c>
      <c r="Y84" s="48">
        <v>1</v>
      </c>
      <c r="Z84" s="49" t="s">
        <v>44</v>
      </c>
      <c r="AA84" s="25" t="s">
        <v>382</v>
      </c>
      <c r="AB84" s="25"/>
      <c r="AC84" s="24" t="s">
        <v>50</v>
      </c>
      <c r="AD84" s="47" t="s">
        <v>532</v>
      </c>
      <c r="AE84" s="25" t="s">
        <v>533</v>
      </c>
      <c r="AF84" s="24">
        <v>0</v>
      </c>
      <c r="AG84" s="41">
        <f t="shared" si="58"/>
        <v>14</v>
      </c>
      <c r="AH84" s="42">
        <f t="shared" si="59"/>
        <v>0</v>
      </c>
      <c r="AI84" s="42">
        <f t="shared" si="59"/>
        <v>0</v>
      </c>
      <c r="AJ84" s="42">
        <f t="shared" si="59"/>
        <v>14</v>
      </c>
      <c r="AK84" s="48">
        <v>0</v>
      </c>
      <c r="AL84" s="48">
        <v>0</v>
      </c>
      <c r="AM84" s="48">
        <v>1</v>
      </c>
      <c r="AN84" s="49"/>
      <c r="AO84" s="25" t="s">
        <v>385</v>
      </c>
    </row>
    <row r="85" spans="1:41" ht="50.15" customHeight="1" x14ac:dyDescent="0.35">
      <c r="A85" s="74"/>
      <c r="B85" s="75"/>
      <c r="C85" s="194"/>
      <c r="D85" s="61"/>
      <c r="E85" s="136"/>
      <c r="F85" s="136"/>
      <c r="G85" s="136"/>
      <c r="H85" s="136"/>
      <c r="I85" s="136"/>
      <c r="J85" s="136"/>
      <c r="K85" s="136"/>
      <c r="L85" s="58"/>
      <c r="M85" s="137"/>
      <c r="N85" s="45"/>
      <c r="O85" s="24" t="s">
        <v>46</v>
      </c>
      <c r="P85" s="52" t="s">
        <v>534</v>
      </c>
      <c r="Q85" s="123" t="s">
        <v>535</v>
      </c>
      <c r="R85" s="24">
        <v>1</v>
      </c>
      <c r="S85" s="41">
        <f t="shared" si="54"/>
        <v>14</v>
      </c>
      <c r="T85" s="42">
        <f t="shared" si="55"/>
        <v>0</v>
      </c>
      <c r="U85" s="42">
        <f t="shared" si="55"/>
        <v>0</v>
      </c>
      <c r="V85" s="42">
        <f t="shared" si="55"/>
        <v>14</v>
      </c>
      <c r="W85" s="48">
        <v>0</v>
      </c>
      <c r="X85" s="48">
        <v>0</v>
      </c>
      <c r="Y85" s="48">
        <v>1</v>
      </c>
      <c r="Z85" s="49" t="s">
        <v>536</v>
      </c>
      <c r="AA85" s="25" t="s">
        <v>88</v>
      </c>
      <c r="AB85" s="25"/>
      <c r="AC85" s="24" t="s">
        <v>50</v>
      </c>
      <c r="AD85" s="47" t="s">
        <v>537</v>
      </c>
      <c r="AE85" s="123" t="s">
        <v>538</v>
      </c>
      <c r="AF85" s="24">
        <v>1</v>
      </c>
      <c r="AG85" s="41">
        <f t="shared" si="58"/>
        <v>14</v>
      </c>
      <c r="AH85" s="42">
        <f t="shared" si="59"/>
        <v>0</v>
      </c>
      <c r="AI85" s="42">
        <f t="shared" si="59"/>
        <v>0</v>
      </c>
      <c r="AJ85" s="42">
        <f t="shared" si="59"/>
        <v>14</v>
      </c>
      <c r="AK85" s="48">
        <v>0</v>
      </c>
      <c r="AL85" s="48">
        <v>0</v>
      </c>
      <c r="AM85" s="48">
        <v>1</v>
      </c>
      <c r="AN85" s="49" t="s">
        <v>539</v>
      </c>
      <c r="AO85" s="25" t="s">
        <v>91</v>
      </c>
    </row>
    <row r="86" spans="1:41" ht="50.15" customHeight="1" x14ac:dyDescent="0.35">
      <c r="A86" s="74"/>
      <c r="B86" s="75"/>
      <c r="C86" s="194"/>
      <c r="D86" s="61"/>
      <c r="E86" s="136"/>
      <c r="F86" s="136"/>
      <c r="G86" s="136"/>
      <c r="H86" s="136"/>
      <c r="I86" s="136"/>
      <c r="J86" s="136"/>
      <c r="K86" s="136"/>
      <c r="L86" s="58"/>
      <c r="M86" s="137"/>
      <c r="N86" s="45"/>
      <c r="O86" s="114" t="s">
        <v>46</v>
      </c>
      <c r="P86" s="121" t="s">
        <v>540</v>
      </c>
      <c r="Q86" s="106" t="s">
        <v>541</v>
      </c>
      <c r="R86" s="114">
        <v>3</v>
      </c>
      <c r="S86" s="108">
        <f t="shared" si="54"/>
        <v>42</v>
      </c>
      <c r="T86" s="108">
        <f t="shared" si="55"/>
        <v>14</v>
      </c>
      <c r="U86" s="108">
        <f t="shared" si="55"/>
        <v>0</v>
      </c>
      <c r="V86" s="108">
        <f t="shared" si="55"/>
        <v>28</v>
      </c>
      <c r="W86" s="115">
        <v>1</v>
      </c>
      <c r="X86" s="115">
        <v>0</v>
      </c>
      <c r="Y86" s="115">
        <v>2</v>
      </c>
      <c r="Z86" s="116" t="s">
        <v>542</v>
      </c>
      <c r="AA86" s="120" t="s">
        <v>283</v>
      </c>
      <c r="AB86" s="25"/>
      <c r="AC86" s="114" t="s">
        <v>50</v>
      </c>
      <c r="AD86" s="113" t="s">
        <v>543</v>
      </c>
      <c r="AE86" s="106" t="s">
        <v>544</v>
      </c>
      <c r="AF86" s="114">
        <v>3</v>
      </c>
      <c r="AG86" s="108">
        <f t="shared" si="58"/>
        <v>42</v>
      </c>
      <c r="AH86" s="108">
        <f t="shared" si="59"/>
        <v>14</v>
      </c>
      <c r="AI86" s="108">
        <f t="shared" si="59"/>
        <v>0</v>
      </c>
      <c r="AJ86" s="108">
        <f t="shared" si="59"/>
        <v>28</v>
      </c>
      <c r="AK86" s="115">
        <v>1</v>
      </c>
      <c r="AL86" s="115">
        <v>0</v>
      </c>
      <c r="AM86" s="115">
        <v>2</v>
      </c>
      <c r="AN86" s="116" t="s">
        <v>435</v>
      </c>
      <c r="AO86" s="106" t="s">
        <v>287</v>
      </c>
    </row>
    <row r="87" spans="1:41" ht="30" customHeight="1" x14ac:dyDescent="0.35">
      <c r="A87" s="74"/>
      <c r="B87" s="132"/>
      <c r="C87" s="139"/>
      <c r="D87" s="162"/>
      <c r="E87" s="133"/>
      <c r="F87" s="133"/>
      <c r="G87" s="133"/>
      <c r="H87" s="133"/>
      <c r="I87" s="133"/>
      <c r="J87" s="133"/>
      <c r="K87" s="133"/>
      <c r="L87" s="72"/>
      <c r="M87" s="134"/>
      <c r="N87" s="135"/>
      <c r="O87" s="24" t="s">
        <v>46</v>
      </c>
      <c r="P87" s="52" t="s">
        <v>545</v>
      </c>
      <c r="Q87" s="25" t="s">
        <v>546</v>
      </c>
      <c r="R87" s="24">
        <v>2</v>
      </c>
      <c r="S87" s="41">
        <f t="shared" si="54"/>
        <v>35</v>
      </c>
      <c r="T87" s="42">
        <f t="shared" si="55"/>
        <v>21</v>
      </c>
      <c r="U87" s="42">
        <f t="shared" si="55"/>
        <v>0</v>
      </c>
      <c r="V87" s="42">
        <f t="shared" si="55"/>
        <v>14</v>
      </c>
      <c r="W87" s="156">
        <v>1.5</v>
      </c>
      <c r="X87" s="48">
        <v>0</v>
      </c>
      <c r="Y87" s="48">
        <v>1</v>
      </c>
      <c r="Z87" s="49" t="s">
        <v>150</v>
      </c>
      <c r="AA87" s="25" t="s">
        <v>270</v>
      </c>
      <c r="AB87" s="25"/>
      <c r="AC87" s="24" t="s">
        <v>50</v>
      </c>
      <c r="AD87" s="47" t="s">
        <v>547</v>
      </c>
      <c r="AE87" s="25" t="s">
        <v>548</v>
      </c>
      <c r="AF87" s="24">
        <v>2</v>
      </c>
      <c r="AG87" s="41">
        <f t="shared" si="58"/>
        <v>35</v>
      </c>
      <c r="AH87" s="42">
        <f t="shared" si="59"/>
        <v>21</v>
      </c>
      <c r="AI87" s="42">
        <f t="shared" si="59"/>
        <v>0</v>
      </c>
      <c r="AJ87" s="42">
        <f t="shared" si="59"/>
        <v>14</v>
      </c>
      <c r="AK87" s="156">
        <v>1.5</v>
      </c>
      <c r="AL87" s="48">
        <v>0</v>
      </c>
      <c r="AM87" s="48">
        <v>1</v>
      </c>
      <c r="AN87" s="49" t="s">
        <v>549</v>
      </c>
      <c r="AO87" s="25" t="s">
        <v>53</v>
      </c>
    </row>
    <row r="88" spans="1:41" ht="30" customHeight="1" x14ac:dyDescent="0.35">
      <c r="A88" s="74"/>
      <c r="B88" s="132"/>
      <c r="C88" s="70"/>
      <c r="D88" s="69"/>
      <c r="E88" s="133"/>
      <c r="F88" s="133"/>
      <c r="G88" s="133"/>
      <c r="H88" s="133"/>
      <c r="I88" s="133"/>
      <c r="J88" s="133"/>
      <c r="K88" s="133"/>
      <c r="L88" s="72"/>
      <c r="M88" s="134"/>
      <c r="N88" s="135"/>
      <c r="O88" s="63" t="s">
        <v>46</v>
      </c>
      <c r="P88" s="62" t="s">
        <v>550</v>
      </c>
      <c r="Q88" s="123" t="s">
        <v>551</v>
      </c>
      <c r="R88" s="63">
        <v>1</v>
      </c>
      <c r="S88" s="64">
        <f t="shared" si="54"/>
        <v>56</v>
      </c>
      <c r="T88" s="64">
        <f t="shared" si="55"/>
        <v>0</v>
      </c>
      <c r="U88" s="64">
        <f t="shared" si="55"/>
        <v>0</v>
      </c>
      <c r="V88" s="64">
        <f t="shared" si="55"/>
        <v>56</v>
      </c>
      <c r="W88" s="65">
        <v>0</v>
      </c>
      <c r="X88" s="65">
        <v>0</v>
      </c>
      <c r="Y88" s="65">
        <v>4</v>
      </c>
      <c r="Z88" s="155" t="s">
        <v>451</v>
      </c>
      <c r="AA88" s="160" t="s">
        <v>153</v>
      </c>
      <c r="AB88" s="25"/>
      <c r="AC88" s="63" t="s">
        <v>50</v>
      </c>
      <c r="AD88" s="124" t="s">
        <v>552</v>
      </c>
      <c r="AE88" s="123" t="s">
        <v>553</v>
      </c>
      <c r="AF88" s="63">
        <v>1</v>
      </c>
      <c r="AG88" s="64">
        <f t="shared" si="58"/>
        <v>56</v>
      </c>
      <c r="AH88" s="64">
        <f t="shared" si="59"/>
        <v>0</v>
      </c>
      <c r="AI88" s="64">
        <f t="shared" si="59"/>
        <v>0</v>
      </c>
      <c r="AJ88" s="64">
        <f t="shared" si="59"/>
        <v>56</v>
      </c>
      <c r="AK88" s="65">
        <v>0</v>
      </c>
      <c r="AL88" s="65">
        <v>0</v>
      </c>
      <c r="AM88" s="65">
        <v>4</v>
      </c>
      <c r="AN88" s="155" t="s">
        <v>453</v>
      </c>
      <c r="AO88" s="123" t="s">
        <v>139</v>
      </c>
    </row>
    <row r="89" spans="1:41" ht="29" x14ac:dyDescent="0.35">
      <c r="A89" s="318" t="s">
        <v>41</v>
      </c>
      <c r="B89" s="319" t="s">
        <v>554</v>
      </c>
      <c r="C89" s="295" t="s">
        <v>1051</v>
      </c>
      <c r="D89" s="298">
        <v>1</v>
      </c>
      <c r="E89" s="294">
        <v>30</v>
      </c>
      <c r="F89" s="294"/>
      <c r="G89" s="294"/>
      <c r="H89" s="294"/>
      <c r="I89" s="294"/>
      <c r="J89" s="294"/>
      <c r="K89" s="294"/>
      <c r="L89" s="306" t="s">
        <v>519</v>
      </c>
      <c r="M89" s="303" t="s">
        <v>85</v>
      </c>
      <c r="N89" s="45"/>
      <c r="O89" s="299" t="s">
        <v>46</v>
      </c>
      <c r="P89" s="304" t="s">
        <v>555</v>
      </c>
      <c r="Q89" s="295" t="s">
        <v>1052</v>
      </c>
      <c r="R89" s="298">
        <v>1</v>
      </c>
      <c r="S89" s="301">
        <v>30</v>
      </c>
      <c r="T89" s="65"/>
      <c r="U89" s="65"/>
      <c r="V89" s="65"/>
      <c r="W89" s="65"/>
      <c r="X89" s="65"/>
      <c r="Y89" s="65"/>
      <c r="Z89" s="320" t="s">
        <v>522</v>
      </c>
      <c r="AA89" s="295" t="s">
        <v>88</v>
      </c>
      <c r="AB89" s="25"/>
      <c r="AC89" s="296" t="s">
        <v>50</v>
      </c>
      <c r="AD89" s="307" t="s">
        <v>556</v>
      </c>
      <c r="AE89" s="295" t="s">
        <v>1053</v>
      </c>
      <c r="AF89" s="298">
        <v>1</v>
      </c>
      <c r="AG89" s="301">
        <v>30</v>
      </c>
      <c r="AH89" s="65"/>
      <c r="AI89" s="65"/>
      <c r="AJ89" s="65"/>
      <c r="AK89" s="65"/>
      <c r="AL89" s="65"/>
      <c r="AM89" s="65"/>
      <c r="AN89" s="124" t="s">
        <v>525</v>
      </c>
      <c r="AO89" s="300" t="s">
        <v>91</v>
      </c>
    </row>
    <row r="90" spans="1:41" ht="30" customHeight="1" thickBot="1" x14ac:dyDescent="0.4">
      <c r="A90" s="91"/>
      <c r="B90" s="92" t="s">
        <v>124</v>
      </c>
      <c r="C90" s="201"/>
      <c r="D90" s="102">
        <f>SUM(D75:D89)</f>
        <v>29</v>
      </c>
      <c r="E90" s="145"/>
      <c r="F90" s="144"/>
      <c r="G90" s="144"/>
      <c r="H90" s="144"/>
      <c r="I90" s="144"/>
      <c r="J90" s="144"/>
      <c r="K90" s="144"/>
      <c r="L90" s="96" t="s">
        <v>44</v>
      </c>
      <c r="M90" s="97" t="s">
        <v>44</v>
      </c>
      <c r="N90" s="98"/>
      <c r="O90" s="94"/>
      <c r="P90" s="59" t="s">
        <v>125</v>
      </c>
      <c r="Q90" s="99"/>
      <c r="R90" s="102">
        <f>SUM(R75:R89)</f>
        <v>30</v>
      </c>
      <c r="S90" s="100"/>
      <c r="T90" s="95"/>
      <c r="U90" s="95"/>
      <c r="V90" s="95"/>
      <c r="W90" s="100"/>
      <c r="X90" s="100"/>
      <c r="Y90" s="100"/>
      <c r="Z90" s="101" t="s">
        <v>44</v>
      </c>
      <c r="AA90" s="99" t="s">
        <v>44</v>
      </c>
      <c r="AB90" s="25"/>
      <c r="AC90" s="102"/>
      <c r="AD90" s="99" t="s">
        <v>126</v>
      </c>
      <c r="AE90" s="99"/>
      <c r="AF90" s="102">
        <f>SUM(AF75:AF89)</f>
        <v>30</v>
      </c>
      <c r="AG90" s="100"/>
      <c r="AH90" s="95"/>
      <c r="AI90" s="95"/>
      <c r="AJ90" s="95"/>
      <c r="AK90" s="100"/>
      <c r="AL90" s="100"/>
      <c r="AM90" s="100"/>
      <c r="AN90" s="101" t="s">
        <v>44</v>
      </c>
      <c r="AO90" s="102"/>
    </row>
    <row r="91" spans="1:41" ht="30" customHeight="1" thickBot="1" x14ac:dyDescent="0.4">
      <c r="A91" s="350" t="s">
        <v>557</v>
      </c>
      <c r="B91" s="350"/>
      <c r="C91" s="350"/>
      <c r="D91" s="350"/>
      <c r="E91" s="350"/>
      <c r="F91" s="350"/>
      <c r="G91" s="350"/>
      <c r="H91" s="350"/>
      <c r="I91" s="350"/>
      <c r="J91" s="350"/>
      <c r="K91" s="350"/>
      <c r="L91" s="350"/>
      <c r="M91" s="351"/>
      <c r="N91" s="36"/>
      <c r="O91" s="352" t="s">
        <v>558</v>
      </c>
      <c r="P91" s="353"/>
      <c r="Q91" s="353"/>
      <c r="R91" s="353"/>
      <c r="S91" s="353"/>
      <c r="T91" s="353"/>
      <c r="U91" s="353"/>
      <c r="V91" s="353"/>
      <c r="W91" s="353"/>
      <c r="X91" s="353"/>
      <c r="Y91" s="353"/>
      <c r="Z91" s="353"/>
      <c r="AA91" s="354"/>
      <c r="AB91" s="35"/>
      <c r="AC91" s="352" t="s">
        <v>559</v>
      </c>
      <c r="AD91" s="353"/>
      <c r="AE91" s="353"/>
      <c r="AF91" s="353"/>
      <c r="AG91" s="353"/>
      <c r="AH91" s="353"/>
      <c r="AI91" s="353"/>
      <c r="AJ91" s="353"/>
      <c r="AK91" s="353"/>
      <c r="AL91" s="353"/>
      <c r="AM91" s="353"/>
      <c r="AN91" s="353"/>
      <c r="AO91" s="354"/>
    </row>
    <row r="92" spans="1:41" ht="30" customHeight="1" thickBot="1" x14ac:dyDescent="0.4">
      <c r="A92" s="350" t="s">
        <v>560</v>
      </c>
      <c r="B92" s="350"/>
      <c r="C92" s="350"/>
      <c r="D92" s="350"/>
      <c r="E92" s="350"/>
      <c r="F92" s="350"/>
      <c r="G92" s="350"/>
      <c r="H92" s="350"/>
      <c r="I92" s="350"/>
      <c r="J92" s="350"/>
      <c r="K92" s="350"/>
      <c r="L92" s="350"/>
      <c r="M92" s="351"/>
      <c r="N92" s="36"/>
      <c r="O92" s="352" t="s">
        <v>561</v>
      </c>
      <c r="P92" s="353"/>
      <c r="Q92" s="353"/>
      <c r="R92" s="353"/>
      <c r="S92" s="353"/>
      <c r="T92" s="353"/>
      <c r="U92" s="353"/>
      <c r="V92" s="353"/>
      <c r="W92" s="353"/>
      <c r="X92" s="353"/>
      <c r="Y92" s="353"/>
      <c r="Z92" s="353"/>
      <c r="AA92" s="354"/>
      <c r="AB92" s="35"/>
      <c r="AC92" s="352" t="s">
        <v>562</v>
      </c>
      <c r="AD92" s="353"/>
      <c r="AE92" s="353"/>
      <c r="AF92" s="353"/>
      <c r="AG92" s="353"/>
      <c r="AH92" s="353"/>
      <c r="AI92" s="353"/>
      <c r="AJ92" s="353"/>
      <c r="AK92" s="353"/>
      <c r="AL92" s="353"/>
      <c r="AM92" s="353"/>
      <c r="AN92" s="353"/>
      <c r="AO92" s="354"/>
    </row>
    <row r="93" spans="1:41" ht="30" customHeight="1" x14ac:dyDescent="0.35">
      <c r="A93" s="104" t="s">
        <v>41</v>
      </c>
      <c r="B93" s="105" t="s">
        <v>563</v>
      </c>
      <c r="C93" s="106" t="s">
        <v>564</v>
      </c>
      <c r="D93" s="114">
        <v>1</v>
      </c>
      <c r="E93" s="108">
        <f t="shared" ref="E93:E98" si="60">SUM(F93:H93)</f>
        <v>14</v>
      </c>
      <c r="F93" s="108">
        <f t="shared" ref="F93:H98" si="61">14*I93</f>
        <v>0</v>
      </c>
      <c r="G93" s="108">
        <f t="shared" si="61"/>
        <v>0</v>
      </c>
      <c r="H93" s="108">
        <f t="shared" si="61"/>
        <v>14</v>
      </c>
      <c r="I93" s="147">
        <v>0</v>
      </c>
      <c r="J93" s="147">
        <v>0</v>
      </c>
      <c r="K93" s="147">
        <v>1</v>
      </c>
      <c r="L93" s="148" t="s">
        <v>565</v>
      </c>
      <c r="M93" s="110" t="s">
        <v>149</v>
      </c>
      <c r="N93" s="45"/>
      <c r="O93" s="182"/>
      <c r="P93" s="183"/>
      <c r="Q93" s="182"/>
      <c r="R93" s="202"/>
      <c r="S93" s="186"/>
      <c r="T93" s="186"/>
      <c r="U93" s="186"/>
      <c r="V93" s="186"/>
      <c r="W93" s="186"/>
      <c r="X93" s="186"/>
      <c r="Y93" s="186"/>
      <c r="Z93" s="187"/>
      <c r="AA93" s="182"/>
      <c r="AB93" s="24"/>
      <c r="AC93" s="53"/>
      <c r="AD93" s="203"/>
      <c r="AE93" s="53"/>
      <c r="AF93" s="204"/>
      <c r="AG93" s="198"/>
      <c r="AH93" s="198"/>
      <c r="AI93" s="198"/>
      <c r="AJ93" s="198"/>
      <c r="AK93" s="198"/>
      <c r="AL93" s="198"/>
      <c r="AM93" s="198"/>
      <c r="AN93" s="198"/>
      <c r="AO93" s="53"/>
    </row>
    <row r="94" spans="1:41" ht="30" customHeight="1" x14ac:dyDescent="0.35">
      <c r="A94" s="50" t="s">
        <v>41</v>
      </c>
      <c r="B94" s="51" t="s">
        <v>566</v>
      </c>
      <c r="C94" s="25" t="s">
        <v>567</v>
      </c>
      <c r="D94" s="26">
        <v>3</v>
      </c>
      <c r="E94" s="41">
        <f t="shared" si="60"/>
        <v>42</v>
      </c>
      <c r="F94" s="42">
        <f t="shared" si="61"/>
        <v>14</v>
      </c>
      <c r="G94" s="42">
        <f t="shared" si="61"/>
        <v>0</v>
      </c>
      <c r="H94" s="42">
        <f t="shared" si="61"/>
        <v>28</v>
      </c>
      <c r="I94" s="149">
        <v>1</v>
      </c>
      <c r="J94" s="149">
        <v>0</v>
      </c>
      <c r="K94" s="149">
        <v>2</v>
      </c>
      <c r="L94" s="150" t="s">
        <v>568</v>
      </c>
      <c r="M94" s="45" t="s">
        <v>63</v>
      </c>
      <c r="N94" s="45"/>
      <c r="O94" s="24" t="s">
        <v>46</v>
      </c>
      <c r="P94" s="52" t="s">
        <v>569</v>
      </c>
      <c r="Q94" s="25" t="s">
        <v>570</v>
      </c>
      <c r="R94" s="24">
        <v>3</v>
      </c>
      <c r="S94" s="41">
        <f t="shared" ref="S94:S98" si="62">SUM(T94:V94)</f>
        <v>42</v>
      </c>
      <c r="T94" s="42">
        <f t="shared" ref="T94:V98" si="63">14*W94</f>
        <v>14</v>
      </c>
      <c r="U94" s="42">
        <f t="shared" si="63"/>
        <v>0</v>
      </c>
      <c r="V94" s="42">
        <f t="shared" si="63"/>
        <v>28</v>
      </c>
      <c r="W94" s="48">
        <v>1</v>
      </c>
      <c r="X94" s="48">
        <v>0</v>
      </c>
      <c r="Y94" s="48">
        <v>2</v>
      </c>
      <c r="Z94" s="49" t="s">
        <v>506</v>
      </c>
      <c r="AA94" s="25" t="s">
        <v>88</v>
      </c>
      <c r="AB94" s="25"/>
      <c r="AC94" s="24" t="s">
        <v>50</v>
      </c>
      <c r="AD94" s="47" t="s">
        <v>571</v>
      </c>
      <c r="AE94" s="25" t="s">
        <v>572</v>
      </c>
      <c r="AF94" s="24">
        <v>3</v>
      </c>
      <c r="AG94" s="41">
        <f t="shared" ref="AG94:AG98" si="64">SUM(AH94:AJ94)</f>
        <v>42</v>
      </c>
      <c r="AH94" s="42">
        <f t="shared" ref="AH94:AJ98" si="65">14*AK94</f>
        <v>14</v>
      </c>
      <c r="AI94" s="42">
        <f t="shared" si="65"/>
        <v>0</v>
      </c>
      <c r="AJ94" s="42">
        <f t="shared" si="65"/>
        <v>28</v>
      </c>
      <c r="AK94" s="48">
        <v>1</v>
      </c>
      <c r="AL94" s="48">
        <v>0</v>
      </c>
      <c r="AM94" s="48">
        <v>2</v>
      </c>
      <c r="AN94" s="49" t="s">
        <v>573</v>
      </c>
      <c r="AO94" s="25" t="s">
        <v>91</v>
      </c>
    </row>
    <row r="95" spans="1:41" ht="50.15" customHeight="1" x14ac:dyDescent="0.35">
      <c r="A95" s="50" t="s">
        <v>41</v>
      </c>
      <c r="B95" s="51" t="s">
        <v>574</v>
      </c>
      <c r="C95" s="123" t="s">
        <v>575</v>
      </c>
      <c r="D95" s="63">
        <v>6</v>
      </c>
      <c r="E95" s="41">
        <f t="shared" si="60"/>
        <v>98</v>
      </c>
      <c r="F95" s="42">
        <f t="shared" si="61"/>
        <v>0</v>
      </c>
      <c r="G95" s="42">
        <f t="shared" si="61"/>
        <v>14</v>
      </c>
      <c r="H95" s="42">
        <f t="shared" si="61"/>
        <v>84</v>
      </c>
      <c r="I95" s="65">
        <v>0</v>
      </c>
      <c r="J95" s="65">
        <v>1</v>
      </c>
      <c r="K95" s="65">
        <v>6</v>
      </c>
      <c r="L95" s="155" t="s">
        <v>576</v>
      </c>
      <c r="M95" s="160" t="s">
        <v>56</v>
      </c>
      <c r="N95" s="160"/>
      <c r="O95" s="63" t="s">
        <v>46</v>
      </c>
      <c r="P95" s="62" t="s">
        <v>577</v>
      </c>
      <c r="Q95" s="123" t="s">
        <v>578</v>
      </c>
      <c r="R95" s="63">
        <v>6</v>
      </c>
      <c r="S95" s="41">
        <f t="shared" si="62"/>
        <v>98</v>
      </c>
      <c r="T95" s="42">
        <f t="shared" si="63"/>
        <v>0</v>
      </c>
      <c r="U95" s="42">
        <f t="shared" si="63"/>
        <v>14</v>
      </c>
      <c r="V95" s="42">
        <f t="shared" si="63"/>
        <v>84</v>
      </c>
      <c r="W95" s="65">
        <v>0</v>
      </c>
      <c r="X95" s="65">
        <v>1</v>
      </c>
      <c r="Y95" s="65">
        <v>6</v>
      </c>
      <c r="Z95" s="155" t="s">
        <v>579</v>
      </c>
      <c r="AA95" s="25" t="s">
        <v>49</v>
      </c>
      <c r="AB95" s="123"/>
      <c r="AC95" s="24" t="s">
        <v>50</v>
      </c>
      <c r="AD95" s="47" t="s">
        <v>580</v>
      </c>
      <c r="AE95" s="123" t="s">
        <v>581</v>
      </c>
      <c r="AF95" s="24">
        <v>6</v>
      </c>
      <c r="AG95" s="41">
        <f t="shared" si="64"/>
        <v>98</v>
      </c>
      <c r="AH95" s="42">
        <f t="shared" si="65"/>
        <v>0</v>
      </c>
      <c r="AI95" s="42">
        <f t="shared" si="65"/>
        <v>14</v>
      </c>
      <c r="AJ95" s="42">
        <f t="shared" si="65"/>
        <v>84</v>
      </c>
      <c r="AK95" s="65">
        <v>0</v>
      </c>
      <c r="AL95" s="65">
        <v>1</v>
      </c>
      <c r="AM95" s="48">
        <v>6</v>
      </c>
      <c r="AN95" s="49" t="s">
        <v>582</v>
      </c>
      <c r="AO95" s="25" t="s">
        <v>53</v>
      </c>
    </row>
    <row r="96" spans="1:41" ht="50.15" customHeight="1" x14ac:dyDescent="0.35">
      <c r="A96" s="50" t="s">
        <v>41</v>
      </c>
      <c r="B96" s="51" t="s">
        <v>583</v>
      </c>
      <c r="C96" s="25" t="s">
        <v>584</v>
      </c>
      <c r="D96" s="26">
        <v>4</v>
      </c>
      <c r="E96" s="41">
        <f t="shared" si="60"/>
        <v>56</v>
      </c>
      <c r="F96" s="42">
        <f t="shared" si="61"/>
        <v>28</v>
      </c>
      <c r="G96" s="42">
        <f t="shared" si="61"/>
        <v>0</v>
      </c>
      <c r="H96" s="42">
        <f t="shared" si="61"/>
        <v>28</v>
      </c>
      <c r="I96" s="149">
        <v>2</v>
      </c>
      <c r="J96" s="149">
        <v>0</v>
      </c>
      <c r="K96" s="149">
        <v>2</v>
      </c>
      <c r="L96" s="150" t="s">
        <v>585</v>
      </c>
      <c r="M96" s="45" t="s">
        <v>45</v>
      </c>
      <c r="N96" s="45"/>
      <c r="O96" s="24" t="s">
        <v>46</v>
      </c>
      <c r="P96" s="52" t="s">
        <v>586</v>
      </c>
      <c r="Q96" s="25" t="s">
        <v>587</v>
      </c>
      <c r="R96" s="24">
        <v>4</v>
      </c>
      <c r="S96" s="41">
        <f t="shared" si="62"/>
        <v>56</v>
      </c>
      <c r="T96" s="42">
        <f t="shared" si="63"/>
        <v>28</v>
      </c>
      <c r="U96" s="42">
        <f t="shared" si="63"/>
        <v>0</v>
      </c>
      <c r="V96" s="42">
        <f t="shared" si="63"/>
        <v>28</v>
      </c>
      <c r="W96" s="48">
        <v>2</v>
      </c>
      <c r="X96" s="48">
        <v>0</v>
      </c>
      <c r="Y96" s="48">
        <v>2</v>
      </c>
      <c r="Z96" s="49" t="s">
        <v>588</v>
      </c>
      <c r="AA96" s="25" t="s">
        <v>270</v>
      </c>
      <c r="AB96" s="25"/>
      <c r="AC96" s="24" t="s">
        <v>50</v>
      </c>
      <c r="AD96" s="47" t="s">
        <v>589</v>
      </c>
      <c r="AE96" s="25" t="s">
        <v>590</v>
      </c>
      <c r="AF96" s="24">
        <v>4</v>
      </c>
      <c r="AG96" s="41">
        <f t="shared" si="64"/>
        <v>56</v>
      </c>
      <c r="AH96" s="42">
        <f t="shared" si="65"/>
        <v>28</v>
      </c>
      <c r="AI96" s="42">
        <f t="shared" si="65"/>
        <v>0</v>
      </c>
      <c r="AJ96" s="42">
        <f t="shared" si="65"/>
        <v>28</v>
      </c>
      <c r="AK96" s="48">
        <v>2</v>
      </c>
      <c r="AL96" s="48">
        <v>0</v>
      </c>
      <c r="AM96" s="48">
        <v>2</v>
      </c>
      <c r="AN96" s="49" t="s">
        <v>591</v>
      </c>
      <c r="AO96" s="25" t="s">
        <v>53</v>
      </c>
    </row>
    <row r="97" spans="1:41" ht="50.15" customHeight="1" x14ac:dyDescent="0.35">
      <c r="A97" s="50" t="s">
        <v>41</v>
      </c>
      <c r="B97" s="51" t="s">
        <v>592</v>
      </c>
      <c r="C97" s="25" t="s">
        <v>593</v>
      </c>
      <c r="D97" s="24">
        <v>3</v>
      </c>
      <c r="E97" s="41">
        <f t="shared" si="60"/>
        <v>42</v>
      </c>
      <c r="F97" s="42">
        <f t="shared" si="61"/>
        <v>0</v>
      </c>
      <c r="G97" s="42">
        <f t="shared" si="61"/>
        <v>0</v>
      </c>
      <c r="H97" s="42">
        <f t="shared" si="61"/>
        <v>42</v>
      </c>
      <c r="I97" s="48">
        <v>0</v>
      </c>
      <c r="J97" s="48">
        <v>0</v>
      </c>
      <c r="K97" s="48">
        <v>3</v>
      </c>
      <c r="L97" s="49" t="s">
        <v>594</v>
      </c>
      <c r="M97" s="45" t="s">
        <v>417</v>
      </c>
      <c r="N97" s="45"/>
      <c r="O97" s="24" t="s">
        <v>46</v>
      </c>
      <c r="P97" s="52" t="s">
        <v>595</v>
      </c>
      <c r="Q97" s="25" t="s">
        <v>596</v>
      </c>
      <c r="R97" s="24">
        <v>3</v>
      </c>
      <c r="S97" s="41">
        <f t="shared" si="62"/>
        <v>42</v>
      </c>
      <c r="T97" s="42">
        <f t="shared" si="63"/>
        <v>0</v>
      </c>
      <c r="U97" s="42">
        <f t="shared" si="63"/>
        <v>0</v>
      </c>
      <c r="V97" s="42">
        <f t="shared" si="63"/>
        <v>42</v>
      </c>
      <c r="W97" s="48">
        <v>0</v>
      </c>
      <c r="X97" s="48">
        <v>0</v>
      </c>
      <c r="Y97" s="48">
        <v>3</v>
      </c>
      <c r="Z97" s="49" t="s">
        <v>597</v>
      </c>
      <c r="AA97" s="25" t="s">
        <v>88</v>
      </c>
      <c r="AB97" s="25"/>
      <c r="AC97" s="24" t="s">
        <v>50</v>
      </c>
      <c r="AD97" s="47" t="s">
        <v>598</v>
      </c>
      <c r="AE97" s="25" t="s">
        <v>599</v>
      </c>
      <c r="AF97" s="24">
        <v>3</v>
      </c>
      <c r="AG97" s="41">
        <f t="shared" si="64"/>
        <v>42</v>
      </c>
      <c r="AH97" s="42">
        <f t="shared" si="65"/>
        <v>0</v>
      </c>
      <c r="AI97" s="42">
        <f t="shared" si="65"/>
        <v>0</v>
      </c>
      <c r="AJ97" s="42">
        <f t="shared" si="65"/>
        <v>42</v>
      </c>
      <c r="AK97" s="48">
        <v>0</v>
      </c>
      <c r="AL97" s="48">
        <v>0</v>
      </c>
      <c r="AM97" s="48">
        <v>3</v>
      </c>
      <c r="AN97" s="49" t="s">
        <v>600</v>
      </c>
      <c r="AO97" s="25" t="s">
        <v>91</v>
      </c>
    </row>
    <row r="98" spans="1:41" ht="91.5" customHeight="1" x14ac:dyDescent="0.35">
      <c r="A98" s="50" t="s">
        <v>41</v>
      </c>
      <c r="B98" s="51" t="s">
        <v>601</v>
      </c>
      <c r="C98" s="25" t="s">
        <v>602</v>
      </c>
      <c r="D98" s="24">
        <v>0</v>
      </c>
      <c r="E98" s="41">
        <f t="shared" si="60"/>
        <v>2</v>
      </c>
      <c r="F98" s="42">
        <v>2</v>
      </c>
      <c r="G98" s="42">
        <f t="shared" si="61"/>
        <v>0</v>
      </c>
      <c r="H98" s="42">
        <f t="shared" si="61"/>
        <v>0</v>
      </c>
      <c r="I98" s="48"/>
      <c r="J98" s="48"/>
      <c r="K98" s="48"/>
      <c r="L98" s="49" t="s">
        <v>493</v>
      </c>
      <c r="M98" s="45" t="s">
        <v>379</v>
      </c>
      <c r="N98" s="45"/>
      <c r="O98" s="24" t="s">
        <v>46</v>
      </c>
      <c r="P98" s="52" t="s">
        <v>603</v>
      </c>
      <c r="Q98" s="25" t="s">
        <v>604</v>
      </c>
      <c r="R98" s="24">
        <v>0</v>
      </c>
      <c r="S98" s="41">
        <f t="shared" si="62"/>
        <v>2</v>
      </c>
      <c r="T98" s="42">
        <v>2</v>
      </c>
      <c r="U98" s="42">
        <f t="shared" si="63"/>
        <v>0</v>
      </c>
      <c r="V98" s="42">
        <f t="shared" si="63"/>
        <v>0</v>
      </c>
      <c r="W98" s="48"/>
      <c r="X98" s="48"/>
      <c r="Y98" s="48"/>
      <c r="Z98" s="49" t="s">
        <v>605</v>
      </c>
      <c r="AA98" s="25" t="s">
        <v>382</v>
      </c>
      <c r="AB98" s="25"/>
      <c r="AC98" s="24" t="s">
        <v>50</v>
      </c>
      <c r="AD98" s="47" t="s">
        <v>606</v>
      </c>
      <c r="AE98" s="25" t="s">
        <v>607</v>
      </c>
      <c r="AF98" s="24">
        <v>0</v>
      </c>
      <c r="AG98" s="41">
        <f t="shared" si="64"/>
        <v>2</v>
      </c>
      <c r="AH98" s="42">
        <v>2</v>
      </c>
      <c r="AI98" s="42">
        <f t="shared" si="65"/>
        <v>0</v>
      </c>
      <c r="AJ98" s="42">
        <f t="shared" si="65"/>
        <v>0</v>
      </c>
      <c r="AK98" s="48"/>
      <c r="AL98" s="48"/>
      <c r="AM98" s="48"/>
      <c r="AN98" s="49" t="s">
        <v>608</v>
      </c>
      <c r="AO98" s="25" t="s">
        <v>385</v>
      </c>
    </row>
    <row r="99" spans="1:41" ht="47.25" customHeight="1" x14ac:dyDescent="0.35">
      <c r="A99" s="50" t="s">
        <v>41</v>
      </c>
      <c r="B99" s="51" t="s">
        <v>609</v>
      </c>
      <c r="C99" s="25" t="s">
        <v>610</v>
      </c>
      <c r="D99" s="24">
        <v>2</v>
      </c>
      <c r="E99" s="205">
        <v>21</v>
      </c>
      <c r="F99" s="48">
        <v>14</v>
      </c>
      <c r="G99" s="48">
        <v>0</v>
      </c>
      <c r="H99" s="48">
        <v>7</v>
      </c>
      <c r="I99" s="48">
        <v>1</v>
      </c>
      <c r="J99" s="48">
        <v>0</v>
      </c>
      <c r="K99" s="48">
        <v>0.5</v>
      </c>
      <c r="L99" s="49" t="s">
        <v>611</v>
      </c>
      <c r="M99" s="45" t="s">
        <v>56</v>
      </c>
      <c r="N99" s="45"/>
      <c r="O99" s="24" t="s">
        <v>46</v>
      </c>
      <c r="P99" s="52" t="s">
        <v>612</v>
      </c>
      <c r="Q99" s="25" t="s">
        <v>613</v>
      </c>
      <c r="R99" s="24">
        <v>2</v>
      </c>
      <c r="S99" s="56">
        <v>21</v>
      </c>
      <c r="T99" s="48">
        <v>14</v>
      </c>
      <c r="U99" s="48">
        <v>0</v>
      </c>
      <c r="V99" s="48">
        <v>7</v>
      </c>
      <c r="W99" s="48">
        <v>1</v>
      </c>
      <c r="X99" s="48">
        <v>0</v>
      </c>
      <c r="Y99" s="48">
        <v>0.5</v>
      </c>
      <c r="Z99" s="49" t="s">
        <v>614</v>
      </c>
      <c r="AA99" s="25" t="s">
        <v>49</v>
      </c>
      <c r="AB99" s="25"/>
      <c r="AC99" s="24" t="s">
        <v>50</v>
      </c>
      <c r="AD99" s="47" t="s">
        <v>615</v>
      </c>
      <c r="AE99" s="25" t="s">
        <v>616</v>
      </c>
      <c r="AF99" s="24">
        <v>2</v>
      </c>
      <c r="AG99" s="56">
        <v>21</v>
      </c>
      <c r="AH99" s="48">
        <v>14</v>
      </c>
      <c r="AI99" s="48">
        <v>0</v>
      </c>
      <c r="AJ99" s="48">
        <v>7</v>
      </c>
      <c r="AK99" s="48">
        <v>1</v>
      </c>
      <c r="AL99" s="48">
        <v>0</v>
      </c>
      <c r="AM99" s="48">
        <v>0.5</v>
      </c>
      <c r="AN99" s="49" t="s">
        <v>617</v>
      </c>
      <c r="AO99" s="25" t="s">
        <v>53</v>
      </c>
    </row>
    <row r="100" spans="1:41" ht="30" customHeight="1" x14ac:dyDescent="0.35">
      <c r="A100" s="50" t="s">
        <v>41</v>
      </c>
      <c r="B100" s="51" t="s">
        <v>618</v>
      </c>
      <c r="C100" s="25" t="s">
        <v>619</v>
      </c>
      <c r="D100" s="24">
        <v>0</v>
      </c>
      <c r="E100" s="206">
        <f>SUM(F100:H100)</f>
        <v>35</v>
      </c>
      <c r="F100" s="42">
        <v>3</v>
      </c>
      <c r="G100" s="42">
        <v>11</v>
      </c>
      <c r="H100" s="42">
        <v>21</v>
      </c>
      <c r="I100" s="48"/>
      <c r="J100" s="48"/>
      <c r="K100" s="156"/>
      <c r="L100" s="49" t="s">
        <v>620</v>
      </c>
      <c r="M100" s="45" t="s">
        <v>621</v>
      </c>
      <c r="N100" s="45"/>
      <c r="O100" s="24" t="s">
        <v>46</v>
      </c>
      <c r="P100" s="52" t="s">
        <v>622</v>
      </c>
      <c r="Q100" s="25" t="s">
        <v>623</v>
      </c>
      <c r="R100" s="24">
        <v>0</v>
      </c>
      <c r="S100" s="206">
        <v>35</v>
      </c>
      <c r="T100" s="42">
        <v>3</v>
      </c>
      <c r="U100" s="42">
        <v>11</v>
      </c>
      <c r="V100" s="42">
        <v>21</v>
      </c>
      <c r="W100" s="48"/>
      <c r="X100" s="48"/>
      <c r="Y100" s="156"/>
      <c r="Z100" s="49" t="s">
        <v>513</v>
      </c>
      <c r="AA100" s="25" t="s">
        <v>382</v>
      </c>
      <c r="AB100" s="25"/>
      <c r="AC100" s="24" t="s">
        <v>50</v>
      </c>
      <c r="AD100" s="47" t="s">
        <v>624</v>
      </c>
      <c r="AE100" s="25" t="s">
        <v>625</v>
      </c>
      <c r="AF100" s="24">
        <v>0</v>
      </c>
      <c r="AG100" s="206">
        <v>35</v>
      </c>
      <c r="AH100" s="42">
        <v>3</v>
      </c>
      <c r="AI100" s="42">
        <v>11</v>
      </c>
      <c r="AJ100" s="42">
        <v>21</v>
      </c>
      <c r="AK100" s="48"/>
      <c r="AL100" s="48"/>
      <c r="AM100" s="156"/>
      <c r="AN100" s="49" t="s">
        <v>516</v>
      </c>
      <c r="AO100" s="25" t="s">
        <v>385</v>
      </c>
    </row>
    <row r="101" spans="1:41" ht="30" customHeight="1" x14ac:dyDescent="0.35">
      <c r="A101" s="50" t="s">
        <v>41</v>
      </c>
      <c r="B101" s="51" t="s">
        <v>626</v>
      </c>
      <c r="C101" s="25" t="s">
        <v>627</v>
      </c>
      <c r="D101" s="24">
        <v>4</v>
      </c>
      <c r="E101" s="41">
        <f t="shared" ref="E101:E102" si="66">SUM(F101:H101)</f>
        <v>56</v>
      </c>
      <c r="F101" s="42">
        <f t="shared" ref="F101:H103" si="67">14*I101</f>
        <v>14</v>
      </c>
      <c r="G101" s="42">
        <f t="shared" si="67"/>
        <v>0</v>
      </c>
      <c r="H101" s="42">
        <f t="shared" si="67"/>
        <v>42</v>
      </c>
      <c r="I101" s="48">
        <v>1</v>
      </c>
      <c r="J101" s="48">
        <v>0</v>
      </c>
      <c r="K101" s="48">
        <v>3</v>
      </c>
      <c r="L101" s="49" t="s">
        <v>628</v>
      </c>
      <c r="M101" s="45" t="s">
        <v>629</v>
      </c>
      <c r="N101" s="45"/>
      <c r="O101" s="24" t="s">
        <v>46</v>
      </c>
      <c r="P101" s="52" t="s">
        <v>630</v>
      </c>
      <c r="Q101" s="25" t="s">
        <v>631</v>
      </c>
      <c r="R101" s="24">
        <v>4</v>
      </c>
      <c r="S101" s="41">
        <f t="shared" ref="S101:S102" si="68">SUM(T101:V101)</f>
        <v>56</v>
      </c>
      <c r="T101" s="42">
        <f t="shared" ref="T101:V102" si="69">14*W101</f>
        <v>14</v>
      </c>
      <c r="U101" s="42">
        <f t="shared" si="69"/>
        <v>0</v>
      </c>
      <c r="V101" s="42">
        <f t="shared" si="69"/>
        <v>42</v>
      </c>
      <c r="W101" s="48">
        <v>1</v>
      </c>
      <c r="X101" s="48">
        <v>0</v>
      </c>
      <c r="Y101" s="48">
        <v>3</v>
      </c>
      <c r="Z101" s="49" t="s">
        <v>632</v>
      </c>
      <c r="AA101" s="25" t="s">
        <v>49</v>
      </c>
      <c r="AB101" s="25"/>
      <c r="AC101" s="24" t="s">
        <v>50</v>
      </c>
      <c r="AD101" s="47" t="s">
        <v>633</v>
      </c>
      <c r="AE101" s="25" t="s">
        <v>634</v>
      </c>
      <c r="AF101" s="24">
        <v>4</v>
      </c>
      <c r="AG101" s="41">
        <f t="shared" ref="AG101:AG107" si="70">SUM(AH101:AJ101)</f>
        <v>56</v>
      </c>
      <c r="AH101" s="42">
        <f t="shared" ref="AH101:AJ107" si="71">14*AK101</f>
        <v>14</v>
      </c>
      <c r="AI101" s="42">
        <f t="shared" si="71"/>
        <v>0</v>
      </c>
      <c r="AJ101" s="42">
        <f t="shared" si="71"/>
        <v>42</v>
      </c>
      <c r="AK101" s="48">
        <v>1</v>
      </c>
      <c r="AL101" s="48">
        <v>0</v>
      </c>
      <c r="AM101" s="48">
        <v>3</v>
      </c>
      <c r="AN101" s="49" t="s">
        <v>635</v>
      </c>
      <c r="AO101" s="25" t="s">
        <v>53</v>
      </c>
    </row>
    <row r="102" spans="1:41" ht="30" customHeight="1" x14ac:dyDescent="0.35">
      <c r="A102" s="50" t="s">
        <v>41</v>
      </c>
      <c r="B102" s="51" t="s">
        <v>636</v>
      </c>
      <c r="C102" s="25" t="s">
        <v>637</v>
      </c>
      <c r="D102" s="24">
        <v>0</v>
      </c>
      <c r="E102" s="41">
        <f t="shared" si="66"/>
        <v>14</v>
      </c>
      <c r="F102" s="42">
        <f t="shared" si="67"/>
        <v>0</v>
      </c>
      <c r="G102" s="42">
        <f t="shared" si="67"/>
        <v>0</v>
      </c>
      <c r="H102" s="42">
        <f t="shared" si="67"/>
        <v>14</v>
      </c>
      <c r="I102" s="48">
        <v>0</v>
      </c>
      <c r="J102" s="48">
        <v>0</v>
      </c>
      <c r="K102" s="48">
        <v>1</v>
      </c>
      <c r="L102" s="49" t="s">
        <v>44</v>
      </c>
      <c r="M102" s="45" t="s">
        <v>621</v>
      </c>
      <c r="N102" s="45"/>
      <c r="O102" s="24" t="s">
        <v>46</v>
      </c>
      <c r="P102" s="52" t="s">
        <v>638</v>
      </c>
      <c r="Q102" s="25" t="s">
        <v>639</v>
      </c>
      <c r="R102" s="24">
        <v>0</v>
      </c>
      <c r="S102" s="41">
        <f t="shared" si="68"/>
        <v>14</v>
      </c>
      <c r="T102" s="42">
        <f t="shared" si="69"/>
        <v>0</v>
      </c>
      <c r="U102" s="42">
        <f t="shared" si="69"/>
        <v>0</v>
      </c>
      <c r="V102" s="42">
        <f t="shared" si="69"/>
        <v>14</v>
      </c>
      <c r="W102" s="48">
        <v>0</v>
      </c>
      <c r="X102" s="48">
        <v>0</v>
      </c>
      <c r="Y102" s="48">
        <v>1</v>
      </c>
      <c r="Z102" s="49" t="s">
        <v>44</v>
      </c>
      <c r="AA102" s="25" t="s">
        <v>382</v>
      </c>
      <c r="AB102" s="25"/>
      <c r="AC102" s="24" t="s">
        <v>50</v>
      </c>
      <c r="AD102" s="47" t="s">
        <v>640</v>
      </c>
      <c r="AE102" s="25" t="s">
        <v>641</v>
      </c>
      <c r="AF102" s="24">
        <v>0</v>
      </c>
      <c r="AG102" s="41">
        <f t="shared" si="70"/>
        <v>14</v>
      </c>
      <c r="AH102" s="42">
        <f t="shared" si="71"/>
        <v>0</v>
      </c>
      <c r="AI102" s="42">
        <f t="shared" si="71"/>
        <v>0</v>
      </c>
      <c r="AJ102" s="42">
        <f t="shared" si="71"/>
        <v>14</v>
      </c>
      <c r="AK102" s="48">
        <v>0</v>
      </c>
      <c r="AL102" s="48">
        <v>0</v>
      </c>
      <c r="AM102" s="48">
        <v>1</v>
      </c>
      <c r="AN102" s="49"/>
      <c r="AO102" s="25" t="s">
        <v>385</v>
      </c>
    </row>
    <row r="103" spans="1:41" ht="30" customHeight="1" x14ac:dyDescent="0.35">
      <c r="A103" s="117" t="s">
        <v>92</v>
      </c>
      <c r="B103" s="207" t="s">
        <v>642</v>
      </c>
      <c r="C103" s="106" t="s">
        <v>643</v>
      </c>
      <c r="D103" s="125">
        <v>1</v>
      </c>
      <c r="E103" s="115">
        <v>21</v>
      </c>
      <c r="F103" s="108">
        <v>14</v>
      </c>
      <c r="G103" s="108">
        <f t="shared" si="67"/>
        <v>0</v>
      </c>
      <c r="H103" s="108">
        <v>7</v>
      </c>
      <c r="I103" s="115">
        <v>1</v>
      </c>
      <c r="J103" s="115">
        <v>0</v>
      </c>
      <c r="K103" s="115">
        <v>0.5</v>
      </c>
      <c r="L103" s="158" t="s">
        <v>644</v>
      </c>
      <c r="M103" s="120" t="s">
        <v>468</v>
      </c>
      <c r="N103" s="45"/>
      <c r="O103" s="53"/>
      <c r="P103" s="128"/>
      <c r="Q103" s="73"/>
      <c r="R103" s="70"/>
      <c r="S103" s="130"/>
      <c r="T103" s="130"/>
      <c r="U103" s="130"/>
      <c r="V103" s="130"/>
      <c r="W103" s="130"/>
      <c r="X103" s="130"/>
      <c r="Y103" s="130"/>
      <c r="Z103" s="72"/>
      <c r="AA103" s="73"/>
      <c r="AB103" s="131"/>
      <c r="AC103" s="114" t="s">
        <v>100</v>
      </c>
      <c r="AD103" s="113" t="s">
        <v>645</v>
      </c>
      <c r="AE103" s="106" t="s">
        <v>646</v>
      </c>
      <c r="AF103" s="114">
        <v>1</v>
      </c>
      <c r="AG103" s="115">
        <v>21</v>
      </c>
      <c r="AH103" s="108">
        <v>14</v>
      </c>
      <c r="AI103" s="108">
        <f t="shared" si="71"/>
        <v>0</v>
      </c>
      <c r="AJ103" s="108">
        <v>7</v>
      </c>
      <c r="AK103" s="115">
        <v>1</v>
      </c>
      <c r="AL103" s="115">
        <v>0</v>
      </c>
      <c r="AM103" s="115">
        <v>0.5</v>
      </c>
      <c r="AN103" s="116" t="s">
        <v>647</v>
      </c>
      <c r="AO103" s="106" t="s">
        <v>287</v>
      </c>
    </row>
    <row r="104" spans="1:41" ht="30" customHeight="1" x14ac:dyDescent="0.35">
      <c r="A104" s="50" t="s">
        <v>92</v>
      </c>
      <c r="B104" s="51" t="s">
        <v>648</v>
      </c>
      <c r="C104" s="123" t="s">
        <v>649</v>
      </c>
      <c r="D104" s="63">
        <v>1</v>
      </c>
      <c r="E104" s="41">
        <v>21</v>
      </c>
      <c r="F104" s="42">
        <v>7</v>
      </c>
      <c r="G104" s="42">
        <v>7</v>
      </c>
      <c r="H104" s="42">
        <v>7</v>
      </c>
      <c r="I104" s="48">
        <v>0.5</v>
      </c>
      <c r="J104" s="48">
        <v>0.5</v>
      </c>
      <c r="K104" s="48">
        <v>0.5</v>
      </c>
      <c r="L104" s="155" t="s">
        <v>644</v>
      </c>
      <c r="M104" s="45" t="s">
        <v>56</v>
      </c>
      <c r="N104" s="45"/>
      <c r="O104" s="53"/>
      <c r="P104" s="128"/>
      <c r="Q104" s="73"/>
      <c r="R104" s="70"/>
      <c r="S104" s="130"/>
      <c r="T104" s="130"/>
      <c r="U104" s="130"/>
      <c r="V104" s="130"/>
      <c r="W104" s="130"/>
      <c r="X104" s="130"/>
      <c r="Y104" s="130"/>
      <c r="Z104" s="72"/>
      <c r="AA104" s="73"/>
      <c r="AB104" s="25"/>
      <c r="AC104" s="24" t="s">
        <v>100</v>
      </c>
      <c r="AD104" s="47" t="s">
        <v>650</v>
      </c>
      <c r="AE104" s="123" t="s">
        <v>651</v>
      </c>
      <c r="AF104" s="24">
        <v>1</v>
      </c>
      <c r="AG104" s="41">
        <v>21</v>
      </c>
      <c r="AH104" s="42">
        <v>7</v>
      </c>
      <c r="AI104" s="42">
        <v>7</v>
      </c>
      <c r="AJ104" s="42">
        <v>7</v>
      </c>
      <c r="AK104" s="48">
        <v>0.5</v>
      </c>
      <c r="AL104" s="48">
        <v>0.5</v>
      </c>
      <c r="AM104" s="48">
        <v>0.5</v>
      </c>
      <c r="AN104" s="155" t="s">
        <v>647</v>
      </c>
      <c r="AO104" s="25" t="s">
        <v>53</v>
      </c>
    </row>
    <row r="105" spans="1:41" ht="30" customHeight="1" x14ac:dyDescent="0.35">
      <c r="A105" s="117" t="s">
        <v>92</v>
      </c>
      <c r="B105" s="118" t="s">
        <v>652</v>
      </c>
      <c r="C105" s="106" t="s">
        <v>653</v>
      </c>
      <c r="D105" s="125">
        <v>2</v>
      </c>
      <c r="E105" s="108">
        <v>28</v>
      </c>
      <c r="F105" s="108">
        <v>14</v>
      </c>
      <c r="G105" s="108">
        <v>0</v>
      </c>
      <c r="H105" s="108">
        <v>14</v>
      </c>
      <c r="I105" s="115">
        <v>1</v>
      </c>
      <c r="J105" s="115">
        <v>0</v>
      </c>
      <c r="K105" s="115">
        <v>1</v>
      </c>
      <c r="L105" s="116" t="s">
        <v>654</v>
      </c>
      <c r="M105" s="120" t="s">
        <v>468</v>
      </c>
      <c r="N105" s="45"/>
      <c r="O105" s="53"/>
      <c r="P105" s="128"/>
      <c r="Q105" s="73"/>
      <c r="R105" s="70"/>
      <c r="S105" s="130"/>
      <c r="T105" s="130"/>
      <c r="U105" s="130"/>
      <c r="V105" s="130"/>
      <c r="W105" s="130"/>
      <c r="X105" s="130"/>
      <c r="Y105" s="130"/>
      <c r="Z105" s="72"/>
      <c r="AA105" s="73"/>
      <c r="AB105" s="131"/>
      <c r="AC105" s="114" t="s">
        <v>100</v>
      </c>
      <c r="AD105" s="113" t="s">
        <v>655</v>
      </c>
      <c r="AE105" s="106" t="s">
        <v>656</v>
      </c>
      <c r="AF105" s="114">
        <v>2</v>
      </c>
      <c r="AG105" s="108">
        <v>28</v>
      </c>
      <c r="AH105" s="108">
        <v>14</v>
      </c>
      <c r="AI105" s="108">
        <v>0</v>
      </c>
      <c r="AJ105" s="108">
        <v>14</v>
      </c>
      <c r="AK105" s="126">
        <v>1</v>
      </c>
      <c r="AL105" s="126">
        <v>0</v>
      </c>
      <c r="AM105" s="126">
        <v>1</v>
      </c>
      <c r="AN105" s="116" t="s">
        <v>657</v>
      </c>
      <c r="AO105" s="106" t="s">
        <v>287</v>
      </c>
    </row>
    <row r="106" spans="1:41" ht="30" customHeight="1" x14ac:dyDescent="0.35">
      <c r="A106" s="74"/>
      <c r="B106" s="75"/>
      <c r="C106" s="60"/>
      <c r="D106" s="61"/>
      <c r="E106" s="136"/>
      <c r="F106" s="208"/>
      <c r="G106" s="136"/>
      <c r="H106" s="136"/>
      <c r="I106" s="136"/>
      <c r="J106" s="136"/>
      <c r="K106" s="136"/>
      <c r="L106" s="209"/>
      <c r="M106" s="137"/>
      <c r="N106" s="45"/>
      <c r="O106" s="24" t="s">
        <v>46</v>
      </c>
      <c r="P106" s="52" t="s">
        <v>658</v>
      </c>
      <c r="Q106" s="39" t="s">
        <v>659</v>
      </c>
      <c r="R106" s="24">
        <v>3</v>
      </c>
      <c r="S106" s="41">
        <f t="shared" ref="S106:S110" si="72">SUM(T106:V106)</f>
        <v>42</v>
      </c>
      <c r="T106" s="42">
        <f t="shared" ref="T106:V110" si="73">14*W106</f>
        <v>14</v>
      </c>
      <c r="U106" s="42">
        <f t="shared" si="73"/>
        <v>0</v>
      </c>
      <c r="V106" s="42">
        <f t="shared" si="73"/>
        <v>28</v>
      </c>
      <c r="W106" s="48">
        <v>1</v>
      </c>
      <c r="X106" s="48">
        <v>0</v>
      </c>
      <c r="Y106" s="48">
        <v>2</v>
      </c>
      <c r="Z106" s="49" t="s">
        <v>545</v>
      </c>
      <c r="AA106" s="25" t="s">
        <v>88</v>
      </c>
      <c r="AB106" s="25"/>
      <c r="AC106" s="24" t="s">
        <v>50</v>
      </c>
      <c r="AD106" s="124" t="s">
        <v>660</v>
      </c>
      <c r="AE106" s="39" t="s">
        <v>661</v>
      </c>
      <c r="AF106" s="24">
        <v>3</v>
      </c>
      <c r="AG106" s="41">
        <f t="shared" si="70"/>
        <v>42</v>
      </c>
      <c r="AH106" s="42">
        <f t="shared" si="71"/>
        <v>14</v>
      </c>
      <c r="AI106" s="42">
        <f t="shared" si="71"/>
        <v>0</v>
      </c>
      <c r="AJ106" s="42">
        <f t="shared" si="71"/>
        <v>28</v>
      </c>
      <c r="AK106" s="65">
        <v>1</v>
      </c>
      <c r="AL106" s="65">
        <v>0</v>
      </c>
      <c r="AM106" s="65">
        <v>2</v>
      </c>
      <c r="AN106" s="155" t="s">
        <v>547</v>
      </c>
      <c r="AO106" s="25" t="s">
        <v>91</v>
      </c>
    </row>
    <row r="107" spans="1:41" ht="50.15" customHeight="1" x14ac:dyDescent="0.35">
      <c r="A107" s="74"/>
      <c r="B107" s="75"/>
      <c r="C107" s="60"/>
      <c r="D107" s="61"/>
      <c r="E107" s="208"/>
      <c r="F107" s="208"/>
      <c r="G107" s="136"/>
      <c r="H107" s="136"/>
      <c r="I107" s="136"/>
      <c r="J107" s="136"/>
      <c r="K107" s="136"/>
      <c r="L107" s="209"/>
      <c r="M107" s="137"/>
      <c r="N107" s="45"/>
      <c r="O107" s="114" t="s">
        <v>46</v>
      </c>
      <c r="P107" s="121" t="s">
        <v>662</v>
      </c>
      <c r="Q107" s="106" t="s">
        <v>663</v>
      </c>
      <c r="R107" s="114">
        <v>3</v>
      </c>
      <c r="S107" s="108">
        <f t="shared" si="72"/>
        <v>42</v>
      </c>
      <c r="T107" s="108">
        <f t="shared" si="73"/>
        <v>0</v>
      </c>
      <c r="U107" s="108">
        <f t="shared" si="73"/>
        <v>14</v>
      </c>
      <c r="V107" s="108">
        <f t="shared" si="73"/>
        <v>28</v>
      </c>
      <c r="W107" s="115">
        <v>0</v>
      </c>
      <c r="X107" s="115">
        <v>1</v>
      </c>
      <c r="Y107" s="115">
        <v>2</v>
      </c>
      <c r="Z107" s="116" t="s">
        <v>664</v>
      </c>
      <c r="AA107" s="120" t="s">
        <v>283</v>
      </c>
      <c r="AB107" s="25"/>
      <c r="AC107" s="114" t="s">
        <v>50</v>
      </c>
      <c r="AD107" s="113" t="s">
        <v>665</v>
      </c>
      <c r="AE107" s="106" t="s">
        <v>666</v>
      </c>
      <c r="AF107" s="114">
        <v>3</v>
      </c>
      <c r="AG107" s="108">
        <f t="shared" si="70"/>
        <v>42</v>
      </c>
      <c r="AH107" s="108">
        <f t="shared" si="71"/>
        <v>0</v>
      </c>
      <c r="AI107" s="108">
        <f t="shared" si="71"/>
        <v>14</v>
      </c>
      <c r="AJ107" s="108">
        <f t="shared" si="71"/>
        <v>28</v>
      </c>
      <c r="AK107" s="115">
        <v>0</v>
      </c>
      <c r="AL107" s="115">
        <v>1</v>
      </c>
      <c r="AM107" s="115">
        <v>2</v>
      </c>
      <c r="AN107" s="116" t="s">
        <v>667</v>
      </c>
      <c r="AO107" s="106" t="s">
        <v>287</v>
      </c>
    </row>
    <row r="108" spans="1:41" ht="30" customHeight="1" x14ac:dyDescent="0.35">
      <c r="A108" s="74"/>
      <c r="B108" s="75"/>
      <c r="C108" s="60"/>
      <c r="D108" s="61"/>
      <c r="E108" s="208"/>
      <c r="F108" s="208"/>
      <c r="G108" s="136"/>
      <c r="H108" s="136"/>
      <c r="I108" s="136"/>
      <c r="J108" s="136"/>
      <c r="K108" s="136"/>
      <c r="L108" s="209"/>
      <c r="M108" s="137"/>
      <c r="N108" s="45"/>
      <c r="O108" s="24" t="s">
        <v>96</v>
      </c>
      <c r="P108" s="52" t="s">
        <v>668</v>
      </c>
      <c r="Q108" s="25" t="s">
        <v>669</v>
      </c>
      <c r="R108" s="24">
        <v>1</v>
      </c>
      <c r="S108" s="41">
        <f t="shared" si="72"/>
        <v>14</v>
      </c>
      <c r="T108" s="42">
        <f t="shared" si="73"/>
        <v>14</v>
      </c>
      <c r="U108" s="42">
        <f t="shared" si="73"/>
        <v>0</v>
      </c>
      <c r="V108" s="42">
        <f t="shared" si="73"/>
        <v>0</v>
      </c>
      <c r="W108" s="48">
        <v>1</v>
      </c>
      <c r="X108" s="48">
        <v>0</v>
      </c>
      <c r="Y108" s="48">
        <v>0</v>
      </c>
      <c r="Z108" s="49" t="s">
        <v>670</v>
      </c>
      <c r="AA108" s="25" t="s">
        <v>270</v>
      </c>
      <c r="AB108" s="25"/>
      <c r="AC108" s="53"/>
      <c r="AD108" s="68"/>
      <c r="AE108" s="73"/>
      <c r="AF108" s="70"/>
      <c r="AG108" s="71"/>
      <c r="AH108" s="71"/>
      <c r="AI108" s="71"/>
      <c r="AJ108" s="71"/>
      <c r="AK108" s="71"/>
      <c r="AL108" s="71"/>
      <c r="AM108" s="71"/>
      <c r="AN108" s="72"/>
      <c r="AO108" s="73"/>
    </row>
    <row r="109" spans="1:41" ht="30" customHeight="1" x14ac:dyDescent="0.35">
      <c r="A109" s="74"/>
      <c r="B109" s="75"/>
      <c r="C109" s="60"/>
      <c r="D109" s="61"/>
      <c r="E109" s="208"/>
      <c r="F109" s="208"/>
      <c r="G109" s="136"/>
      <c r="H109" s="136"/>
      <c r="I109" s="136"/>
      <c r="J109" s="136"/>
      <c r="K109" s="136"/>
      <c r="L109" s="209"/>
      <c r="M109" s="137"/>
      <c r="N109" s="45"/>
      <c r="O109" s="24" t="s">
        <v>96</v>
      </c>
      <c r="P109" s="52" t="s">
        <v>671</v>
      </c>
      <c r="Q109" s="25" t="s">
        <v>672</v>
      </c>
      <c r="R109" s="24">
        <v>1</v>
      </c>
      <c r="S109" s="41">
        <f t="shared" si="72"/>
        <v>14</v>
      </c>
      <c r="T109" s="42">
        <f t="shared" si="73"/>
        <v>14</v>
      </c>
      <c r="U109" s="42">
        <f t="shared" si="73"/>
        <v>0</v>
      </c>
      <c r="V109" s="42">
        <f t="shared" si="73"/>
        <v>0</v>
      </c>
      <c r="W109" s="48">
        <v>1</v>
      </c>
      <c r="X109" s="48">
        <v>0</v>
      </c>
      <c r="Y109" s="48">
        <v>0</v>
      </c>
      <c r="Z109" s="49" t="s">
        <v>673</v>
      </c>
      <c r="AA109" s="25" t="s">
        <v>49</v>
      </c>
      <c r="AB109" s="25"/>
      <c r="AC109" s="53"/>
      <c r="AD109" s="68"/>
      <c r="AE109" s="73"/>
      <c r="AF109" s="70"/>
      <c r="AG109" s="71"/>
      <c r="AH109" s="71"/>
      <c r="AI109" s="71"/>
      <c r="AJ109" s="71"/>
      <c r="AK109" s="71"/>
      <c r="AL109" s="71"/>
      <c r="AM109" s="71"/>
      <c r="AN109" s="72"/>
      <c r="AO109" s="73"/>
    </row>
    <row r="110" spans="1:41" ht="30" customHeight="1" x14ac:dyDescent="0.35">
      <c r="A110" s="74"/>
      <c r="B110" s="75"/>
      <c r="C110" s="60"/>
      <c r="D110" s="61"/>
      <c r="E110" s="208"/>
      <c r="F110" s="208"/>
      <c r="G110" s="136"/>
      <c r="H110" s="136"/>
      <c r="I110" s="136"/>
      <c r="J110" s="136"/>
      <c r="K110" s="136"/>
      <c r="L110" s="209"/>
      <c r="M110" s="137"/>
      <c r="N110" s="45"/>
      <c r="O110" s="24" t="s">
        <v>96</v>
      </c>
      <c r="P110" s="52" t="s">
        <v>674</v>
      </c>
      <c r="Q110" s="25" t="s">
        <v>675</v>
      </c>
      <c r="R110" s="24">
        <v>1</v>
      </c>
      <c r="S110" s="41">
        <f t="shared" si="72"/>
        <v>28</v>
      </c>
      <c r="T110" s="42">
        <f t="shared" si="73"/>
        <v>28</v>
      </c>
      <c r="U110" s="42">
        <f t="shared" si="73"/>
        <v>0</v>
      </c>
      <c r="V110" s="42">
        <f t="shared" si="73"/>
        <v>0</v>
      </c>
      <c r="W110" s="48">
        <v>2</v>
      </c>
      <c r="X110" s="48">
        <v>0</v>
      </c>
      <c r="Y110" s="48">
        <v>0</v>
      </c>
      <c r="Z110" s="49" t="s">
        <v>676</v>
      </c>
      <c r="AA110" s="25" t="s">
        <v>74</v>
      </c>
      <c r="AB110" s="25"/>
      <c r="AC110" s="53"/>
      <c r="AD110" s="68"/>
      <c r="AE110" s="73"/>
      <c r="AF110" s="70"/>
      <c r="AG110" s="71"/>
      <c r="AH110" s="71"/>
      <c r="AI110" s="71"/>
      <c r="AJ110" s="71"/>
      <c r="AK110" s="71"/>
      <c r="AL110" s="71"/>
      <c r="AM110" s="71"/>
      <c r="AN110" s="72"/>
      <c r="AO110" s="73"/>
    </row>
    <row r="111" spans="1:41" ht="30" customHeight="1" thickBot="1" x14ac:dyDescent="0.4">
      <c r="A111" s="91"/>
      <c r="B111" s="92" t="s">
        <v>124</v>
      </c>
      <c r="C111" s="93"/>
      <c r="D111" s="102">
        <f>SUM(D93:D110)</f>
        <v>27</v>
      </c>
      <c r="E111" s="145"/>
      <c r="F111" s="145"/>
      <c r="G111" s="144"/>
      <c r="H111" s="144"/>
      <c r="I111" s="144"/>
      <c r="J111" s="144"/>
      <c r="K111" s="144"/>
      <c r="L111" s="96" t="s">
        <v>44</v>
      </c>
      <c r="M111" s="97" t="s">
        <v>44</v>
      </c>
      <c r="N111" s="98"/>
      <c r="O111" s="94"/>
      <c r="P111" s="59" t="s">
        <v>125</v>
      </c>
      <c r="Q111" s="99"/>
      <c r="R111" s="102">
        <f>SUM(R93:R110)</f>
        <v>31</v>
      </c>
      <c r="S111" s="95"/>
      <c r="T111" s="95"/>
      <c r="U111" s="95"/>
      <c r="V111" s="95"/>
      <c r="W111" s="100"/>
      <c r="X111" s="100"/>
      <c r="Y111" s="100"/>
      <c r="Z111" s="101" t="s">
        <v>44</v>
      </c>
      <c r="AA111" s="99" t="s">
        <v>44</v>
      </c>
      <c r="AB111" s="25"/>
      <c r="AC111" s="102"/>
      <c r="AD111" s="99" t="s">
        <v>126</v>
      </c>
      <c r="AE111" s="99"/>
      <c r="AF111" s="94">
        <f>SUM(AF93:AF110)</f>
        <v>32</v>
      </c>
      <c r="AG111" s="95"/>
      <c r="AH111" s="95"/>
      <c r="AI111" s="95"/>
      <c r="AJ111" s="95"/>
      <c r="AK111" s="100"/>
      <c r="AL111" s="100"/>
      <c r="AM111" s="100"/>
      <c r="AN111" s="101" t="s">
        <v>44</v>
      </c>
      <c r="AO111" s="99" t="s">
        <v>44</v>
      </c>
    </row>
    <row r="112" spans="1:41" ht="30" customHeight="1" thickBot="1" x14ac:dyDescent="0.4">
      <c r="A112" s="350" t="s">
        <v>677</v>
      </c>
      <c r="B112" s="350"/>
      <c r="C112" s="350"/>
      <c r="D112" s="350"/>
      <c r="E112" s="350"/>
      <c r="F112" s="350"/>
      <c r="G112" s="350"/>
      <c r="H112" s="350"/>
      <c r="I112" s="350"/>
      <c r="J112" s="350"/>
      <c r="K112" s="350"/>
      <c r="L112" s="350"/>
      <c r="M112" s="351"/>
      <c r="N112" s="36"/>
      <c r="O112" s="352" t="s">
        <v>678</v>
      </c>
      <c r="P112" s="353"/>
      <c r="Q112" s="353"/>
      <c r="R112" s="353"/>
      <c r="S112" s="353"/>
      <c r="T112" s="353"/>
      <c r="U112" s="353"/>
      <c r="V112" s="353"/>
      <c r="W112" s="353"/>
      <c r="X112" s="353"/>
      <c r="Y112" s="353"/>
      <c r="Z112" s="353"/>
      <c r="AA112" s="354"/>
      <c r="AB112" s="35"/>
      <c r="AC112" s="352" t="s">
        <v>679</v>
      </c>
      <c r="AD112" s="353"/>
      <c r="AE112" s="353"/>
      <c r="AF112" s="353"/>
      <c r="AG112" s="353"/>
      <c r="AH112" s="353"/>
      <c r="AI112" s="353"/>
      <c r="AJ112" s="353"/>
      <c r="AK112" s="353"/>
      <c r="AL112" s="353"/>
      <c r="AM112" s="353"/>
      <c r="AN112" s="353"/>
      <c r="AO112" s="354"/>
    </row>
    <row r="113" spans="1:41" ht="30" customHeight="1" x14ac:dyDescent="0.35">
      <c r="A113" s="104" t="s">
        <v>41</v>
      </c>
      <c r="B113" s="105" t="s">
        <v>680</v>
      </c>
      <c r="C113" s="112" t="s">
        <v>681</v>
      </c>
      <c r="D113" s="107">
        <v>2</v>
      </c>
      <c r="E113" s="108">
        <f t="shared" ref="E113:E119" si="74">SUM(F113:H113)</f>
        <v>28</v>
      </c>
      <c r="F113" s="108">
        <v>0</v>
      </c>
      <c r="G113" s="108">
        <v>14</v>
      </c>
      <c r="H113" s="108">
        <f t="shared" ref="H113:H119" si="75">14*K113</f>
        <v>14</v>
      </c>
      <c r="I113" s="108">
        <v>0</v>
      </c>
      <c r="J113" s="108">
        <v>1</v>
      </c>
      <c r="K113" s="108">
        <v>1</v>
      </c>
      <c r="L113" s="109" t="s">
        <v>682</v>
      </c>
      <c r="M113" s="110" t="s">
        <v>149</v>
      </c>
      <c r="N113" s="45"/>
      <c r="O113" s="107" t="s">
        <v>46</v>
      </c>
      <c r="P113" s="111" t="s">
        <v>683</v>
      </c>
      <c r="Q113" s="112" t="s">
        <v>684</v>
      </c>
      <c r="R113" s="107">
        <v>2</v>
      </c>
      <c r="S113" s="108">
        <f t="shared" ref="S113" si="76">SUM(T113:V113)</f>
        <v>28</v>
      </c>
      <c r="T113" s="108">
        <v>0</v>
      </c>
      <c r="U113" s="108">
        <v>14</v>
      </c>
      <c r="V113" s="108">
        <f t="shared" ref="V113" si="77">14*Y113</f>
        <v>14</v>
      </c>
      <c r="W113" s="108">
        <v>0</v>
      </c>
      <c r="X113" s="108">
        <v>1</v>
      </c>
      <c r="Y113" s="108">
        <v>1</v>
      </c>
      <c r="Z113" s="109" t="s">
        <v>685</v>
      </c>
      <c r="AA113" s="112" t="s">
        <v>153</v>
      </c>
      <c r="AB113" s="25"/>
      <c r="AC113" s="114" t="s">
        <v>50</v>
      </c>
      <c r="AD113" s="113" t="s">
        <v>686</v>
      </c>
      <c r="AE113" s="112" t="s">
        <v>687</v>
      </c>
      <c r="AF113" s="107">
        <v>2</v>
      </c>
      <c r="AG113" s="108">
        <f t="shared" ref="AG113" si="78">SUM(AH113:AJ113)</f>
        <v>28</v>
      </c>
      <c r="AH113" s="108">
        <v>0</v>
      </c>
      <c r="AI113" s="108">
        <v>14</v>
      </c>
      <c r="AJ113" s="108">
        <f t="shared" ref="AJ113" si="79">14*AM113</f>
        <v>14</v>
      </c>
      <c r="AK113" s="115">
        <v>0</v>
      </c>
      <c r="AL113" s="115">
        <v>1</v>
      </c>
      <c r="AM113" s="115">
        <v>1</v>
      </c>
      <c r="AN113" s="116" t="s">
        <v>688</v>
      </c>
      <c r="AO113" s="106" t="s">
        <v>139</v>
      </c>
    </row>
    <row r="114" spans="1:41" ht="50.15" customHeight="1" x14ac:dyDescent="0.35">
      <c r="A114" s="50" t="s">
        <v>41</v>
      </c>
      <c r="B114" s="51" t="s">
        <v>689</v>
      </c>
      <c r="C114" s="123" t="s">
        <v>690</v>
      </c>
      <c r="D114" s="63">
        <v>4</v>
      </c>
      <c r="E114" s="41">
        <v>70</v>
      </c>
      <c r="F114" s="42">
        <f t="shared" ref="F114:G119" si="80">14*I114</f>
        <v>0</v>
      </c>
      <c r="G114" s="42">
        <f>14*J114</f>
        <v>14</v>
      </c>
      <c r="H114" s="42">
        <f t="shared" si="75"/>
        <v>56</v>
      </c>
      <c r="I114" s="48">
        <v>0</v>
      </c>
      <c r="J114" s="48">
        <v>1</v>
      </c>
      <c r="K114" s="48">
        <v>4</v>
      </c>
      <c r="L114" s="49" t="s">
        <v>691</v>
      </c>
      <c r="M114" s="45" t="s">
        <v>63</v>
      </c>
      <c r="N114" s="45"/>
      <c r="O114" s="24" t="s">
        <v>46</v>
      </c>
      <c r="P114" s="52" t="s">
        <v>692</v>
      </c>
      <c r="Q114" s="123" t="s">
        <v>693</v>
      </c>
      <c r="R114" s="63">
        <v>4</v>
      </c>
      <c r="S114" s="41">
        <v>70</v>
      </c>
      <c r="T114" s="42">
        <f t="shared" ref="T114:V123" si="81">14*W114</f>
        <v>0</v>
      </c>
      <c r="U114" s="42">
        <f t="shared" si="81"/>
        <v>14</v>
      </c>
      <c r="V114" s="42">
        <f t="shared" si="81"/>
        <v>56</v>
      </c>
      <c r="W114" s="48">
        <v>0</v>
      </c>
      <c r="X114" s="48">
        <v>1</v>
      </c>
      <c r="Y114" s="48">
        <v>4</v>
      </c>
      <c r="Z114" s="49" t="s">
        <v>694</v>
      </c>
      <c r="AA114" s="25" t="s">
        <v>88</v>
      </c>
      <c r="AB114" s="25"/>
      <c r="AC114" s="24" t="s">
        <v>50</v>
      </c>
      <c r="AD114" s="47" t="s">
        <v>695</v>
      </c>
      <c r="AE114" s="123" t="s">
        <v>696</v>
      </c>
      <c r="AF114" s="63">
        <v>4</v>
      </c>
      <c r="AG114" s="41">
        <v>70</v>
      </c>
      <c r="AH114" s="42">
        <f t="shared" ref="AH114:AJ126" si="82">14*AK114</f>
        <v>0</v>
      </c>
      <c r="AI114" s="42">
        <f t="shared" si="82"/>
        <v>14</v>
      </c>
      <c r="AJ114" s="42">
        <f t="shared" si="82"/>
        <v>56</v>
      </c>
      <c r="AK114" s="48">
        <v>0</v>
      </c>
      <c r="AL114" s="48">
        <v>1</v>
      </c>
      <c r="AM114" s="48">
        <v>4</v>
      </c>
      <c r="AN114" s="49" t="s">
        <v>697</v>
      </c>
      <c r="AO114" s="25" t="s">
        <v>91</v>
      </c>
    </row>
    <row r="115" spans="1:41" ht="30" customHeight="1" x14ac:dyDescent="0.35">
      <c r="A115" s="50" t="s">
        <v>41</v>
      </c>
      <c r="B115" s="51" t="s">
        <v>698</v>
      </c>
      <c r="C115" s="25" t="s">
        <v>699</v>
      </c>
      <c r="D115" s="24">
        <v>1</v>
      </c>
      <c r="E115" s="41">
        <f t="shared" si="74"/>
        <v>14</v>
      </c>
      <c r="F115" s="42">
        <f t="shared" si="80"/>
        <v>0</v>
      </c>
      <c r="G115" s="42">
        <f t="shared" si="80"/>
        <v>0</v>
      </c>
      <c r="H115" s="42">
        <f t="shared" si="75"/>
        <v>14</v>
      </c>
      <c r="I115" s="48">
        <v>0</v>
      </c>
      <c r="J115" s="48">
        <v>0</v>
      </c>
      <c r="K115" s="48">
        <v>1</v>
      </c>
      <c r="L115" s="49" t="s">
        <v>700</v>
      </c>
      <c r="M115" s="45" t="s">
        <v>63</v>
      </c>
      <c r="N115" s="45"/>
      <c r="O115" s="24" t="s">
        <v>46</v>
      </c>
      <c r="P115" s="52" t="s">
        <v>701</v>
      </c>
      <c r="Q115" s="25" t="s">
        <v>702</v>
      </c>
      <c r="R115" s="24">
        <v>1</v>
      </c>
      <c r="S115" s="41">
        <f t="shared" ref="S115:S119" si="83">SUM(T115:V115)</f>
        <v>14</v>
      </c>
      <c r="T115" s="42">
        <f t="shared" si="81"/>
        <v>0</v>
      </c>
      <c r="U115" s="42">
        <f t="shared" si="81"/>
        <v>0</v>
      </c>
      <c r="V115" s="42">
        <f t="shared" si="81"/>
        <v>14</v>
      </c>
      <c r="W115" s="48">
        <v>0</v>
      </c>
      <c r="X115" s="48">
        <v>0</v>
      </c>
      <c r="Y115" s="48">
        <v>1</v>
      </c>
      <c r="Z115" s="49" t="s">
        <v>658</v>
      </c>
      <c r="AA115" s="25" t="s">
        <v>88</v>
      </c>
      <c r="AB115" s="25"/>
      <c r="AC115" s="24" t="s">
        <v>50</v>
      </c>
      <c r="AD115" s="47" t="s">
        <v>703</v>
      </c>
      <c r="AE115" s="25" t="s">
        <v>704</v>
      </c>
      <c r="AF115" s="24">
        <v>1</v>
      </c>
      <c r="AG115" s="41">
        <f t="shared" ref="AG115:AG119" si="84">SUM(AH115:AJ115)</f>
        <v>14</v>
      </c>
      <c r="AH115" s="42">
        <f t="shared" si="82"/>
        <v>0</v>
      </c>
      <c r="AI115" s="42">
        <f t="shared" si="82"/>
        <v>0</v>
      </c>
      <c r="AJ115" s="42">
        <f t="shared" si="82"/>
        <v>14</v>
      </c>
      <c r="AK115" s="48">
        <v>0</v>
      </c>
      <c r="AL115" s="48">
        <v>0</v>
      </c>
      <c r="AM115" s="48">
        <v>1</v>
      </c>
      <c r="AN115" s="49" t="s">
        <v>660</v>
      </c>
      <c r="AO115" s="25" t="s">
        <v>91</v>
      </c>
    </row>
    <row r="116" spans="1:41" ht="30" customHeight="1" x14ac:dyDescent="0.35">
      <c r="A116" s="117" t="s">
        <v>41</v>
      </c>
      <c r="B116" s="118" t="s">
        <v>705</v>
      </c>
      <c r="C116" s="106" t="s">
        <v>706</v>
      </c>
      <c r="D116" s="114">
        <v>4</v>
      </c>
      <c r="E116" s="108">
        <f t="shared" si="74"/>
        <v>56</v>
      </c>
      <c r="F116" s="108">
        <f t="shared" si="80"/>
        <v>28</v>
      </c>
      <c r="G116" s="108">
        <f t="shared" si="80"/>
        <v>0</v>
      </c>
      <c r="H116" s="108">
        <f t="shared" si="75"/>
        <v>28</v>
      </c>
      <c r="I116" s="115">
        <v>2</v>
      </c>
      <c r="J116" s="115">
        <v>0</v>
      </c>
      <c r="K116" s="115">
        <v>2</v>
      </c>
      <c r="L116" s="116" t="s">
        <v>707</v>
      </c>
      <c r="M116" s="120" t="s">
        <v>149</v>
      </c>
      <c r="N116" s="45"/>
      <c r="O116" s="114" t="s">
        <v>46</v>
      </c>
      <c r="P116" s="121" t="s">
        <v>708</v>
      </c>
      <c r="Q116" s="106" t="s">
        <v>709</v>
      </c>
      <c r="R116" s="114">
        <v>4</v>
      </c>
      <c r="S116" s="108">
        <f t="shared" si="83"/>
        <v>56</v>
      </c>
      <c r="T116" s="108">
        <f t="shared" si="81"/>
        <v>28</v>
      </c>
      <c r="U116" s="108">
        <f t="shared" si="81"/>
        <v>0</v>
      </c>
      <c r="V116" s="108">
        <f t="shared" si="81"/>
        <v>28</v>
      </c>
      <c r="W116" s="115">
        <v>2</v>
      </c>
      <c r="X116" s="115">
        <v>0</v>
      </c>
      <c r="Y116" s="115">
        <v>2</v>
      </c>
      <c r="Z116" s="116" t="s">
        <v>710</v>
      </c>
      <c r="AA116" s="112" t="s">
        <v>153</v>
      </c>
      <c r="AB116" s="25"/>
      <c r="AC116" s="114" t="s">
        <v>50</v>
      </c>
      <c r="AD116" s="113" t="s">
        <v>711</v>
      </c>
      <c r="AE116" s="106" t="s">
        <v>712</v>
      </c>
      <c r="AF116" s="114">
        <v>4</v>
      </c>
      <c r="AG116" s="108">
        <f t="shared" si="84"/>
        <v>56</v>
      </c>
      <c r="AH116" s="108">
        <f t="shared" si="82"/>
        <v>28</v>
      </c>
      <c r="AI116" s="108">
        <f t="shared" si="82"/>
        <v>0</v>
      </c>
      <c r="AJ116" s="108">
        <f t="shared" si="82"/>
        <v>28</v>
      </c>
      <c r="AK116" s="115">
        <v>2</v>
      </c>
      <c r="AL116" s="115">
        <v>0</v>
      </c>
      <c r="AM116" s="115">
        <v>2</v>
      </c>
      <c r="AN116" s="116" t="s">
        <v>688</v>
      </c>
      <c r="AO116" s="106" t="s">
        <v>139</v>
      </c>
    </row>
    <row r="117" spans="1:41" ht="50.15" customHeight="1" x14ac:dyDescent="0.35">
      <c r="A117" s="50" t="s">
        <v>41</v>
      </c>
      <c r="B117" s="51" t="s">
        <v>713</v>
      </c>
      <c r="C117" s="25" t="s">
        <v>714</v>
      </c>
      <c r="D117" s="24">
        <v>2</v>
      </c>
      <c r="E117" s="41">
        <f t="shared" si="74"/>
        <v>28</v>
      </c>
      <c r="F117" s="42">
        <f t="shared" si="80"/>
        <v>14</v>
      </c>
      <c r="G117" s="42">
        <f t="shared" si="80"/>
        <v>0</v>
      </c>
      <c r="H117" s="42">
        <f t="shared" si="75"/>
        <v>14</v>
      </c>
      <c r="I117" s="48">
        <v>1</v>
      </c>
      <c r="J117" s="48">
        <v>0</v>
      </c>
      <c r="K117" s="48">
        <v>1</v>
      </c>
      <c r="L117" s="49" t="s">
        <v>715</v>
      </c>
      <c r="M117" s="45" t="s">
        <v>56</v>
      </c>
      <c r="N117" s="45"/>
      <c r="O117" s="24" t="s">
        <v>46</v>
      </c>
      <c r="P117" s="52" t="s">
        <v>716</v>
      </c>
      <c r="Q117" s="25" t="s">
        <v>717</v>
      </c>
      <c r="R117" s="24">
        <v>2</v>
      </c>
      <c r="S117" s="41">
        <f t="shared" si="83"/>
        <v>28</v>
      </c>
      <c r="T117" s="42">
        <f t="shared" si="81"/>
        <v>14</v>
      </c>
      <c r="U117" s="42">
        <f t="shared" si="81"/>
        <v>0</v>
      </c>
      <c r="V117" s="42">
        <f t="shared" si="81"/>
        <v>14</v>
      </c>
      <c r="W117" s="48">
        <v>1</v>
      </c>
      <c r="X117" s="48">
        <v>0</v>
      </c>
      <c r="Y117" s="48">
        <v>1</v>
      </c>
      <c r="Z117" s="49" t="s">
        <v>718</v>
      </c>
      <c r="AA117" s="25" t="s">
        <v>49</v>
      </c>
      <c r="AB117" s="25"/>
      <c r="AC117" s="24" t="s">
        <v>50</v>
      </c>
      <c r="AD117" s="47" t="s">
        <v>719</v>
      </c>
      <c r="AE117" s="25" t="s">
        <v>720</v>
      </c>
      <c r="AF117" s="24">
        <v>2</v>
      </c>
      <c r="AG117" s="41">
        <f t="shared" si="84"/>
        <v>28</v>
      </c>
      <c r="AH117" s="42">
        <f t="shared" si="82"/>
        <v>14</v>
      </c>
      <c r="AI117" s="42">
        <f t="shared" si="82"/>
        <v>0</v>
      </c>
      <c r="AJ117" s="42">
        <f t="shared" si="82"/>
        <v>14</v>
      </c>
      <c r="AK117" s="48">
        <v>1</v>
      </c>
      <c r="AL117" s="48">
        <v>0</v>
      </c>
      <c r="AM117" s="48">
        <v>1</v>
      </c>
      <c r="AN117" s="49" t="s">
        <v>721</v>
      </c>
      <c r="AO117" s="25" t="s">
        <v>53</v>
      </c>
    </row>
    <row r="118" spans="1:41" ht="50.15" customHeight="1" x14ac:dyDescent="0.35">
      <c r="A118" s="50" t="s">
        <v>41</v>
      </c>
      <c r="B118" s="51" t="s">
        <v>722</v>
      </c>
      <c r="C118" s="25" t="s">
        <v>723</v>
      </c>
      <c r="D118" s="24">
        <v>3</v>
      </c>
      <c r="E118" s="41">
        <f t="shared" si="74"/>
        <v>56</v>
      </c>
      <c r="F118" s="42">
        <f t="shared" si="80"/>
        <v>0</v>
      </c>
      <c r="G118" s="42">
        <f t="shared" si="80"/>
        <v>0</v>
      </c>
      <c r="H118" s="42">
        <f t="shared" si="75"/>
        <v>56</v>
      </c>
      <c r="I118" s="48">
        <v>0</v>
      </c>
      <c r="J118" s="48">
        <v>0</v>
      </c>
      <c r="K118" s="48">
        <v>4</v>
      </c>
      <c r="L118" s="49" t="s">
        <v>691</v>
      </c>
      <c r="M118" s="45" t="s">
        <v>63</v>
      </c>
      <c r="N118" s="45"/>
      <c r="O118" s="24" t="s">
        <v>46</v>
      </c>
      <c r="P118" s="52" t="s">
        <v>724</v>
      </c>
      <c r="Q118" s="25" t="s">
        <v>725</v>
      </c>
      <c r="R118" s="24">
        <v>3</v>
      </c>
      <c r="S118" s="41">
        <f t="shared" si="83"/>
        <v>56</v>
      </c>
      <c r="T118" s="42">
        <f t="shared" si="81"/>
        <v>0</v>
      </c>
      <c r="U118" s="42">
        <f t="shared" si="81"/>
        <v>0</v>
      </c>
      <c r="V118" s="42">
        <f t="shared" si="81"/>
        <v>56</v>
      </c>
      <c r="W118" s="48">
        <v>0</v>
      </c>
      <c r="X118" s="48">
        <v>0</v>
      </c>
      <c r="Y118" s="48">
        <v>4</v>
      </c>
      <c r="Z118" s="49" t="s">
        <v>726</v>
      </c>
      <c r="AA118" s="25" t="s">
        <v>88</v>
      </c>
      <c r="AB118" s="25"/>
      <c r="AC118" s="24" t="s">
        <v>50</v>
      </c>
      <c r="AD118" s="47" t="s">
        <v>727</v>
      </c>
      <c r="AE118" s="25" t="s">
        <v>728</v>
      </c>
      <c r="AF118" s="24">
        <v>3</v>
      </c>
      <c r="AG118" s="41">
        <f t="shared" si="84"/>
        <v>56</v>
      </c>
      <c r="AH118" s="42">
        <f t="shared" si="82"/>
        <v>0</v>
      </c>
      <c r="AI118" s="42">
        <f t="shared" si="82"/>
        <v>0</v>
      </c>
      <c r="AJ118" s="42">
        <f t="shared" si="82"/>
        <v>56</v>
      </c>
      <c r="AK118" s="48">
        <v>0</v>
      </c>
      <c r="AL118" s="48">
        <v>0</v>
      </c>
      <c r="AM118" s="48">
        <v>4</v>
      </c>
      <c r="AN118" s="49" t="s">
        <v>729</v>
      </c>
      <c r="AO118" s="25" t="s">
        <v>91</v>
      </c>
    </row>
    <row r="119" spans="1:41" ht="95.25" customHeight="1" x14ac:dyDescent="0.35">
      <c r="A119" s="50" t="s">
        <v>41</v>
      </c>
      <c r="B119" s="51" t="s">
        <v>730</v>
      </c>
      <c r="C119" s="25" t="s">
        <v>731</v>
      </c>
      <c r="D119" s="24">
        <v>0</v>
      </c>
      <c r="E119" s="41">
        <f t="shared" si="74"/>
        <v>2</v>
      </c>
      <c r="F119" s="42">
        <v>2</v>
      </c>
      <c r="G119" s="42">
        <f t="shared" si="80"/>
        <v>0</v>
      </c>
      <c r="H119" s="42">
        <f t="shared" si="75"/>
        <v>0</v>
      </c>
      <c r="I119" s="48"/>
      <c r="J119" s="48"/>
      <c r="K119" s="48"/>
      <c r="L119" s="49" t="s">
        <v>601</v>
      </c>
      <c r="M119" s="45" t="s">
        <v>379</v>
      </c>
      <c r="N119" s="45"/>
      <c r="O119" s="24" t="s">
        <v>46</v>
      </c>
      <c r="P119" s="52" t="s">
        <v>732</v>
      </c>
      <c r="Q119" s="25" t="s">
        <v>733</v>
      </c>
      <c r="R119" s="24">
        <v>0</v>
      </c>
      <c r="S119" s="41">
        <f t="shared" si="83"/>
        <v>2</v>
      </c>
      <c r="T119" s="42">
        <v>2</v>
      </c>
      <c r="U119" s="42">
        <f t="shared" si="81"/>
        <v>0</v>
      </c>
      <c r="V119" s="42">
        <f t="shared" si="81"/>
        <v>0</v>
      </c>
      <c r="W119" s="48"/>
      <c r="X119" s="48"/>
      <c r="Y119" s="48"/>
      <c r="Z119" s="49" t="s">
        <v>734</v>
      </c>
      <c r="AA119" s="25" t="s">
        <v>382</v>
      </c>
      <c r="AB119" s="25"/>
      <c r="AC119" s="24" t="s">
        <v>50</v>
      </c>
      <c r="AD119" s="47" t="s">
        <v>735</v>
      </c>
      <c r="AE119" s="25" t="s">
        <v>736</v>
      </c>
      <c r="AF119" s="24">
        <v>0</v>
      </c>
      <c r="AG119" s="41">
        <f t="shared" si="84"/>
        <v>2</v>
      </c>
      <c r="AH119" s="42">
        <v>2</v>
      </c>
      <c r="AI119" s="42">
        <f t="shared" si="82"/>
        <v>0</v>
      </c>
      <c r="AJ119" s="42">
        <f t="shared" si="82"/>
        <v>0</v>
      </c>
      <c r="AK119" s="48"/>
      <c r="AL119" s="48"/>
      <c r="AM119" s="48"/>
      <c r="AN119" s="49" t="s">
        <v>737</v>
      </c>
      <c r="AO119" s="25" t="s">
        <v>385</v>
      </c>
    </row>
    <row r="120" spans="1:41" ht="50.15" customHeight="1" x14ac:dyDescent="0.35">
      <c r="A120" s="50" t="s">
        <v>41</v>
      </c>
      <c r="B120" s="51" t="s">
        <v>738</v>
      </c>
      <c r="C120" s="25" t="s">
        <v>739</v>
      </c>
      <c r="D120" s="24">
        <v>4</v>
      </c>
      <c r="E120" s="56">
        <v>56</v>
      </c>
      <c r="F120" s="48">
        <v>14</v>
      </c>
      <c r="G120" s="48">
        <v>14</v>
      </c>
      <c r="H120" s="48">
        <v>28</v>
      </c>
      <c r="I120" s="48">
        <v>1</v>
      </c>
      <c r="J120" s="48">
        <v>1</v>
      </c>
      <c r="K120" s="48">
        <v>2</v>
      </c>
      <c r="L120" s="49" t="s">
        <v>715</v>
      </c>
      <c r="M120" s="45" t="s">
        <v>56</v>
      </c>
      <c r="N120" s="45"/>
      <c r="O120" s="24" t="s">
        <v>46</v>
      </c>
      <c r="P120" s="52" t="s">
        <v>740</v>
      </c>
      <c r="Q120" s="25" t="s">
        <v>741</v>
      </c>
      <c r="R120" s="24">
        <v>4</v>
      </c>
      <c r="S120" s="56">
        <v>56</v>
      </c>
      <c r="T120" s="48">
        <v>14</v>
      </c>
      <c r="U120" s="48">
        <v>14</v>
      </c>
      <c r="V120" s="42">
        <f t="shared" si="81"/>
        <v>28</v>
      </c>
      <c r="W120" s="48">
        <v>1</v>
      </c>
      <c r="X120" s="48">
        <v>1</v>
      </c>
      <c r="Y120" s="48">
        <v>2</v>
      </c>
      <c r="Z120" s="49" t="s">
        <v>742</v>
      </c>
      <c r="AA120" s="25" t="s">
        <v>49</v>
      </c>
      <c r="AB120" s="25"/>
      <c r="AC120" s="24" t="s">
        <v>50</v>
      </c>
      <c r="AD120" s="47" t="s">
        <v>743</v>
      </c>
      <c r="AE120" s="25" t="s">
        <v>744</v>
      </c>
      <c r="AF120" s="24">
        <v>4</v>
      </c>
      <c r="AG120" s="56">
        <v>56</v>
      </c>
      <c r="AH120" s="48">
        <v>14</v>
      </c>
      <c r="AI120" s="48">
        <v>14</v>
      </c>
      <c r="AJ120" s="42">
        <f t="shared" si="82"/>
        <v>28</v>
      </c>
      <c r="AK120" s="48">
        <v>1</v>
      </c>
      <c r="AL120" s="48">
        <v>1</v>
      </c>
      <c r="AM120" s="48">
        <v>2</v>
      </c>
      <c r="AN120" s="49" t="s">
        <v>745</v>
      </c>
      <c r="AO120" s="25" t="s">
        <v>53</v>
      </c>
    </row>
    <row r="121" spans="1:41" ht="30" customHeight="1" x14ac:dyDescent="0.35">
      <c r="A121" s="50" t="s">
        <v>41</v>
      </c>
      <c r="B121" s="51" t="s">
        <v>746</v>
      </c>
      <c r="C121" s="123" t="s">
        <v>747</v>
      </c>
      <c r="D121" s="24">
        <v>0</v>
      </c>
      <c r="E121" s="41">
        <f t="shared" ref="E121:E126" si="85">SUM(F121:H121)</f>
        <v>14</v>
      </c>
      <c r="F121" s="42">
        <f t="shared" ref="F121:H126" si="86">14*I121</f>
        <v>0</v>
      </c>
      <c r="G121" s="42">
        <f t="shared" si="86"/>
        <v>0</v>
      </c>
      <c r="H121" s="42">
        <f t="shared" si="86"/>
        <v>14</v>
      </c>
      <c r="I121" s="48">
        <v>0</v>
      </c>
      <c r="J121" s="48">
        <v>0</v>
      </c>
      <c r="K121" s="210">
        <v>1</v>
      </c>
      <c r="L121" s="49" t="s">
        <v>748</v>
      </c>
      <c r="M121" s="45" t="s">
        <v>621</v>
      </c>
      <c r="N121" s="45"/>
      <c r="O121" s="24" t="s">
        <v>46</v>
      </c>
      <c r="P121" s="62" t="s">
        <v>749</v>
      </c>
      <c r="Q121" s="123" t="s">
        <v>750</v>
      </c>
      <c r="R121" s="24">
        <v>0</v>
      </c>
      <c r="S121" s="41">
        <f t="shared" ref="S121:S123" si="87">SUM(T121:V121)</f>
        <v>14</v>
      </c>
      <c r="T121" s="42">
        <f t="shared" si="81"/>
        <v>0</v>
      </c>
      <c r="U121" s="42">
        <f t="shared" si="81"/>
        <v>0</v>
      </c>
      <c r="V121" s="42">
        <f t="shared" si="81"/>
        <v>14</v>
      </c>
      <c r="W121" s="48">
        <v>0</v>
      </c>
      <c r="X121" s="48">
        <v>0</v>
      </c>
      <c r="Y121" s="210">
        <v>1</v>
      </c>
      <c r="Z121" s="49" t="s">
        <v>751</v>
      </c>
      <c r="AA121" s="25" t="s">
        <v>382</v>
      </c>
      <c r="AB121" s="25"/>
      <c r="AC121" s="24" t="s">
        <v>50</v>
      </c>
      <c r="AD121" s="47" t="s">
        <v>752</v>
      </c>
      <c r="AE121" s="123" t="s">
        <v>753</v>
      </c>
      <c r="AF121" s="24">
        <v>0</v>
      </c>
      <c r="AG121" s="41">
        <f t="shared" ref="AG121:AG126" si="88">SUM(AH121:AJ121)</f>
        <v>14</v>
      </c>
      <c r="AH121" s="42">
        <f t="shared" si="82"/>
        <v>0</v>
      </c>
      <c r="AI121" s="42">
        <f t="shared" si="82"/>
        <v>0</v>
      </c>
      <c r="AJ121" s="42">
        <f t="shared" si="82"/>
        <v>14</v>
      </c>
      <c r="AK121" s="48">
        <v>0</v>
      </c>
      <c r="AL121" s="48">
        <v>0</v>
      </c>
      <c r="AM121" s="210">
        <v>1</v>
      </c>
      <c r="AN121" s="49" t="s">
        <v>754</v>
      </c>
      <c r="AO121" s="25" t="s">
        <v>385</v>
      </c>
    </row>
    <row r="122" spans="1:41" ht="50.15" customHeight="1" x14ac:dyDescent="0.35">
      <c r="A122" s="50" t="s">
        <v>41</v>
      </c>
      <c r="B122" s="51" t="s">
        <v>755</v>
      </c>
      <c r="C122" s="25" t="s">
        <v>756</v>
      </c>
      <c r="D122" s="24">
        <v>4</v>
      </c>
      <c r="E122" s="41">
        <f t="shared" si="85"/>
        <v>56</v>
      </c>
      <c r="F122" s="42">
        <f t="shared" si="86"/>
        <v>14</v>
      </c>
      <c r="G122" s="42">
        <f t="shared" si="86"/>
        <v>0</v>
      </c>
      <c r="H122" s="42">
        <f t="shared" si="86"/>
        <v>42</v>
      </c>
      <c r="I122" s="48">
        <v>1</v>
      </c>
      <c r="J122" s="48">
        <v>0</v>
      </c>
      <c r="K122" s="48">
        <v>3</v>
      </c>
      <c r="L122" s="49" t="s">
        <v>715</v>
      </c>
      <c r="M122" s="45" t="s">
        <v>63</v>
      </c>
      <c r="N122" s="45"/>
      <c r="O122" s="24" t="s">
        <v>46</v>
      </c>
      <c r="P122" s="52" t="s">
        <v>757</v>
      </c>
      <c r="Q122" s="25" t="s">
        <v>758</v>
      </c>
      <c r="R122" s="24">
        <v>4</v>
      </c>
      <c r="S122" s="41">
        <f t="shared" si="87"/>
        <v>56</v>
      </c>
      <c r="T122" s="42">
        <f t="shared" si="81"/>
        <v>14</v>
      </c>
      <c r="U122" s="42">
        <f t="shared" si="81"/>
        <v>0</v>
      </c>
      <c r="V122" s="42">
        <f t="shared" si="81"/>
        <v>42</v>
      </c>
      <c r="W122" s="48">
        <v>1</v>
      </c>
      <c r="X122" s="48">
        <v>0</v>
      </c>
      <c r="Y122" s="48">
        <v>3</v>
      </c>
      <c r="Z122" s="49" t="s">
        <v>759</v>
      </c>
      <c r="AA122" s="25" t="s">
        <v>88</v>
      </c>
      <c r="AB122" s="25"/>
      <c r="AC122" s="24" t="s">
        <v>50</v>
      </c>
      <c r="AD122" s="47" t="s">
        <v>760</v>
      </c>
      <c r="AE122" s="25" t="s">
        <v>761</v>
      </c>
      <c r="AF122" s="24">
        <v>4</v>
      </c>
      <c r="AG122" s="41">
        <f t="shared" si="88"/>
        <v>56</v>
      </c>
      <c r="AH122" s="42">
        <f t="shared" si="82"/>
        <v>14</v>
      </c>
      <c r="AI122" s="42">
        <f t="shared" si="82"/>
        <v>0</v>
      </c>
      <c r="AJ122" s="42">
        <f t="shared" si="82"/>
        <v>42</v>
      </c>
      <c r="AK122" s="48">
        <v>1</v>
      </c>
      <c r="AL122" s="48">
        <v>0</v>
      </c>
      <c r="AM122" s="48">
        <v>3</v>
      </c>
      <c r="AN122" s="49" t="s">
        <v>762</v>
      </c>
      <c r="AO122" s="25" t="s">
        <v>91</v>
      </c>
    </row>
    <row r="123" spans="1:41" ht="30" customHeight="1" x14ac:dyDescent="0.35">
      <c r="A123" s="50" t="s">
        <v>41</v>
      </c>
      <c r="B123" s="51" t="s">
        <v>763</v>
      </c>
      <c r="C123" s="25" t="s">
        <v>764</v>
      </c>
      <c r="D123" s="24">
        <v>0</v>
      </c>
      <c r="E123" s="41">
        <f t="shared" si="85"/>
        <v>14</v>
      </c>
      <c r="F123" s="42">
        <f t="shared" si="86"/>
        <v>0</v>
      </c>
      <c r="G123" s="42">
        <f t="shared" si="86"/>
        <v>0</v>
      </c>
      <c r="H123" s="42">
        <f t="shared" si="86"/>
        <v>14</v>
      </c>
      <c r="I123" s="48">
        <v>0</v>
      </c>
      <c r="J123" s="48">
        <v>0</v>
      </c>
      <c r="K123" s="48">
        <v>1</v>
      </c>
      <c r="L123" s="49" t="s">
        <v>44</v>
      </c>
      <c r="M123" s="45" t="s">
        <v>621</v>
      </c>
      <c r="N123" s="45"/>
      <c r="O123" s="24" t="s">
        <v>46</v>
      </c>
      <c r="P123" s="52" t="s">
        <v>765</v>
      </c>
      <c r="Q123" s="25" t="s">
        <v>766</v>
      </c>
      <c r="R123" s="24">
        <v>0</v>
      </c>
      <c r="S123" s="41">
        <f t="shared" si="87"/>
        <v>14</v>
      </c>
      <c r="T123" s="42">
        <f t="shared" si="81"/>
        <v>0</v>
      </c>
      <c r="U123" s="42">
        <f t="shared" si="81"/>
        <v>0</v>
      </c>
      <c r="V123" s="42">
        <f t="shared" si="81"/>
        <v>14</v>
      </c>
      <c r="W123" s="48">
        <v>0</v>
      </c>
      <c r="X123" s="48">
        <v>0</v>
      </c>
      <c r="Y123" s="48">
        <v>1</v>
      </c>
      <c r="Z123" s="49" t="s">
        <v>44</v>
      </c>
      <c r="AA123" s="25" t="s">
        <v>382</v>
      </c>
      <c r="AB123" s="25"/>
      <c r="AC123" s="24" t="s">
        <v>50</v>
      </c>
      <c r="AD123" s="47" t="s">
        <v>767</v>
      </c>
      <c r="AE123" s="25" t="s">
        <v>768</v>
      </c>
      <c r="AF123" s="24">
        <v>0</v>
      </c>
      <c r="AG123" s="41">
        <f t="shared" si="88"/>
        <v>14</v>
      </c>
      <c r="AH123" s="42">
        <f t="shared" si="82"/>
        <v>0</v>
      </c>
      <c r="AI123" s="42">
        <f t="shared" si="82"/>
        <v>0</v>
      </c>
      <c r="AJ123" s="42">
        <f t="shared" si="82"/>
        <v>14</v>
      </c>
      <c r="AK123" s="48">
        <v>0</v>
      </c>
      <c r="AL123" s="48">
        <v>0</v>
      </c>
      <c r="AM123" s="48">
        <v>1</v>
      </c>
      <c r="AN123" s="49"/>
      <c r="AO123" s="25" t="s">
        <v>385</v>
      </c>
    </row>
    <row r="124" spans="1:41" ht="30" customHeight="1" x14ac:dyDescent="0.35">
      <c r="A124" s="50" t="s">
        <v>92</v>
      </c>
      <c r="B124" s="51" t="s">
        <v>769</v>
      </c>
      <c r="C124" s="25" t="s">
        <v>770</v>
      </c>
      <c r="D124" s="24">
        <v>1</v>
      </c>
      <c r="E124" s="41">
        <f t="shared" si="85"/>
        <v>14</v>
      </c>
      <c r="F124" s="42">
        <f t="shared" si="86"/>
        <v>14</v>
      </c>
      <c r="G124" s="42">
        <f t="shared" si="86"/>
        <v>0</v>
      </c>
      <c r="H124" s="42">
        <f t="shared" si="86"/>
        <v>0</v>
      </c>
      <c r="I124" s="48">
        <v>1</v>
      </c>
      <c r="J124" s="48">
        <v>0</v>
      </c>
      <c r="K124" s="48">
        <v>0</v>
      </c>
      <c r="L124" s="49" t="s">
        <v>682</v>
      </c>
      <c r="M124" s="45" t="s">
        <v>56</v>
      </c>
      <c r="N124" s="45"/>
      <c r="O124" s="53"/>
      <c r="P124" s="128"/>
      <c r="Q124" s="167"/>
      <c r="R124" s="70"/>
      <c r="S124" s="71"/>
      <c r="T124" s="71"/>
      <c r="U124" s="71"/>
      <c r="V124" s="71"/>
      <c r="W124" s="71"/>
      <c r="X124" s="71"/>
      <c r="Y124" s="71"/>
      <c r="Z124" s="72"/>
      <c r="AA124" s="73"/>
      <c r="AB124" s="131"/>
      <c r="AC124" s="24" t="s">
        <v>100</v>
      </c>
      <c r="AD124" s="47" t="s">
        <v>771</v>
      </c>
      <c r="AE124" s="25" t="s">
        <v>772</v>
      </c>
      <c r="AF124" s="24">
        <v>1</v>
      </c>
      <c r="AG124" s="41">
        <f t="shared" si="88"/>
        <v>14</v>
      </c>
      <c r="AH124" s="42">
        <f t="shared" si="82"/>
        <v>14</v>
      </c>
      <c r="AI124" s="42">
        <f t="shared" si="82"/>
        <v>0</v>
      </c>
      <c r="AJ124" s="42">
        <f t="shared" si="82"/>
        <v>0</v>
      </c>
      <c r="AK124" s="48">
        <v>1</v>
      </c>
      <c r="AL124" s="48">
        <v>0</v>
      </c>
      <c r="AM124" s="48">
        <v>0</v>
      </c>
      <c r="AN124" s="49" t="s">
        <v>773</v>
      </c>
      <c r="AO124" s="25" t="s">
        <v>53</v>
      </c>
    </row>
    <row r="125" spans="1:41" ht="30" customHeight="1" x14ac:dyDescent="0.35">
      <c r="A125" s="50" t="s">
        <v>92</v>
      </c>
      <c r="B125" s="51" t="s">
        <v>774</v>
      </c>
      <c r="C125" s="25" t="s">
        <v>775</v>
      </c>
      <c r="D125" s="24">
        <v>1</v>
      </c>
      <c r="E125" s="41">
        <f t="shared" si="85"/>
        <v>28</v>
      </c>
      <c r="F125" s="42">
        <f t="shared" si="86"/>
        <v>0</v>
      </c>
      <c r="G125" s="42">
        <f t="shared" si="86"/>
        <v>0</v>
      </c>
      <c r="H125" s="42">
        <f t="shared" si="86"/>
        <v>28</v>
      </c>
      <c r="I125" s="48">
        <v>0</v>
      </c>
      <c r="J125" s="48">
        <v>0</v>
      </c>
      <c r="K125" s="48">
        <v>2</v>
      </c>
      <c r="L125" s="49" t="s">
        <v>776</v>
      </c>
      <c r="M125" s="45" t="s">
        <v>56</v>
      </c>
      <c r="N125" s="45"/>
      <c r="O125" s="69"/>
      <c r="P125" s="68"/>
      <c r="Q125" s="167"/>
      <c r="R125" s="129"/>
      <c r="S125" s="71"/>
      <c r="T125" s="71"/>
      <c r="U125" s="71"/>
      <c r="V125" s="71"/>
      <c r="W125" s="71"/>
      <c r="X125" s="71"/>
      <c r="Y125" s="71"/>
      <c r="Z125" s="72"/>
      <c r="AA125" s="73"/>
      <c r="AB125" s="131"/>
      <c r="AC125" s="24" t="s">
        <v>100</v>
      </c>
      <c r="AD125" s="47" t="s">
        <v>777</v>
      </c>
      <c r="AE125" s="25" t="s">
        <v>778</v>
      </c>
      <c r="AF125" s="24">
        <v>1</v>
      </c>
      <c r="AG125" s="41">
        <f t="shared" si="88"/>
        <v>28</v>
      </c>
      <c r="AH125" s="42">
        <f t="shared" si="82"/>
        <v>0</v>
      </c>
      <c r="AI125" s="42">
        <f t="shared" si="82"/>
        <v>0</v>
      </c>
      <c r="AJ125" s="42">
        <f t="shared" si="82"/>
        <v>28</v>
      </c>
      <c r="AK125" s="48">
        <v>0</v>
      </c>
      <c r="AL125" s="48">
        <v>0</v>
      </c>
      <c r="AM125" s="48">
        <v>2</v>
      </c>
      <c r="AN125" s="49" t="s">
        <v>779</v>
      </c>
      <c r="AO125" s="25" t="s">
        <v>53</v>
      </c>
    </row>
    <row r="126" spans="1:41" ht="45" customHeight="1" x14ac:dyDescent="0.35">
      <c r="A126" s="50" t="s">
        <v>92</v>
      </c>
      <c r="B126" s="51" t="s">
        <v>780</v>
      </c>
      <c r="C126" s="25" t="s">
        <v>781</v>
      </c>
      <c r="D126" s="26">
        <v>1</v>
      </c>
      <c r="E126" s="41">
        <f t="shared" si="85"/>
        <v>14</v>
      </c>
      <c r="F126" s="42">
        <f t="shared" si="86"/>
        <v>14</v>
      </c>
      <c r="G126" s="42">
        <f t="shared" si="86"/>
        <v>0</v>
      </c>
      <c r="H126" s="42">
        <f t="shared" si="86"/>
        <v>0</v>
      </c>
      <c r="I126" s="149">
        <v>1</v>
      </c>
      <c r="J126" s="149">
        <v>0</v>
      </c>
      <c r="K126" s="149">
        <v>0</v>
      </c>
      <c r="L126" s="150" t="s">
        <v>782</v>
      </c>
      <c r="M126" s="45" t="s">
        <v>56</v>
      </c>
      <c r="N126" s="45"/>
      <c r="O126" s="53"/>
      <c r="P126" s="128"/>
      <c r="Q126" s="167"/>
      <c r="R126" s="70"/>
      <c r="S126" s="71"/>
      <c r="T126" s="71"/>
      <c r="U126" s="71"/>
      <c r="V126" s="71"/>
      <c r="W126" s="71"/>
      <c r="X126" s="71"/>
      <c r="Y126" s="71"/>
      <c r="Z126" s="72"/>
      <c r="AA126" s="73"/>
      <c r="AB126" s="131"/>
      <c r="AC126" s="24" t="s">
        <v>100</v>
      </c>
      <c r="AD126" s="47" t="s">
        <v>783</v>
      </c>
      <c r="AE126" s="25" t="s">
        <v>784</v>
      </c>
      <c r="AF126" s="24">
        <v>1</v>
      </c>
      <c r="AG126" s="41">
        <f t="shared" si="88"/>
        <v>14</v>
      </c>
      <c r="AH126" s="42">
        <f t="shared" si="82"/>
        <v>14</v>
      </c>
      <c r="AI126" s="42">
        <f t="shared" si="82"/>
        <v>0</v>
      </c>
      <c r="AJ126" s="42">
        <f t="shared" si="82"/>
        <v>0</v>
      </c>
      <c r="AK126" s="48">
        <v>1</v>
      </c>
      <c r="AL126" s="48">
        <v>0</v>
      </c>
      <c r="AM126" s="48">
        <v>0</v>
      </c>
      <c r="AN126" s="49" t="s">
        <v>785</v>
      </c>
      <c r="AO126" s="25" t="s">
        <v>53</v>
      </c>
    </row>
    <row r="127" spans="1:41" ht="30" customHeight="1" x14ac:dyDescent="0.35">
      <c r="A127" s="50" t="s">
        <v>92</v>
      </c>
      <c r="B127" s="51" t="s">
        <v>786</v>
      </c>
      <c r="C127" s="25" t="s">
        <v>787</v>
      </c>
      <c r="D127" s="24">
        <v>1</v>
      </c>
      <c r="E127" s="56">
        <v>21</v>
      </c>
      <c r="F127" s="48">
        <v>0</v>
      </c>
      <c r="G127" s="48">
        <v>17</v>
      </c>
      <c r="H127" s="48">
        <v>4</v>
      </c>
      <c r="I127" s="48"/>
      <c r="J127" s="48"/>
      <c r="K127" s="156"/>
      <c r="L127" s="49" t="s">
        <v>682</v>
      </c>
      <c r="M127" s="45" t="s">
        <v>56</v>
      </c>
      <c r="N127" s="45"/>
      <c r="O127" s="24" t="s">
        <v>96</v>
      </c>
      <c r="P127" s="52" t="s">
        <v>788</v>
      </c>
      <c r="Q127" s="25" t="s">
        <v>789</v>
      </c>
      <c r="R127" s="24">
        <v>1</v>
      </c>
      <c r="S127" s="56">
        <v>21</v>
      </c>
      <c r="T127" s="48">
        <v>0</v>
      </c>
      <c r="U127" s="48">
        <v>17</v>
      </c>
      <c r="V127" s="48">
        <v>4</v>
      </c>
      <c r="W127" s="48"/>
      <c r="X127" s="48"/>
      <c r="Y127" s="156"/>
      <c r="Z127" s="49" t="s">
        <v>685</v>
      </c>
      <c r="AA127" s="25" t="s">
        <v>74</v>
      </c>
      <c r="AB127" s="25"/>
      <c r="AC127" s="24" t="s">
        <v>100</v>
      </c>
      <c r="AD127" s="47" t="s">
        <v>790</v>
      </c>
      <c r="AE127" s="25" t="s">
        <v>791</v>
      </c>
      <c r="AF127" s="24">
        <v>1</v>
      </c>
      <c r="AG127" s="56">
        <v>21</v>
      </c>
      <c r="AH127" s="48">
        <v>0</v>
      </c>
      <c r="AI127" s="48">
        <v>17</v>
      </c>
      <c r="AJ127" s="48">
        <v>4</v>
      </c>
      <c r="AK127" s="48"/>
      <c r="AL127" s="48"/>
      <c r="AM127" s="156"/>
      <c r="AN127" s="49" t="s">
        <v>773</v>
      </c>
      <c r="AO127" s="25" t="s">
        <v>53</v>
      </c>
    </row>
    <row r="128" spans="1:41" ht="30" customHeight="1" x14ac:dyDescent="0.35">
      <c r="A128" s="74"/>
      <c r="B128" s="75"/>
      <c r="C128" s="60"/>
      <c r="D128" s="53"/>
      <c r="E128" s="136"/>
      <c r="F128" s="136"/>
      <c r="G128" s="136"/>
      <c r="H128" s="136"/>
      <c r="I128" s="136"/>
      <c r="J128" s="136"/>
      <c r="K128" s="136"/>
      <c r="L128" s="58"/>
      <c r="M128" s="137"/>
      <c r="N128" s="45"/>
      <c r="O128" s="114" t="s">
        <v>46</v>
      </c>
      <c r="P128" s="121" t="s">
        <v>792</v>
      </c>
      <c r="Q128" s="106" t="s">
        <v>793</v>
      </c>
      <c r="R128" s="114">
        <v>1</v>
      </c>
      <c r="S128" s="108">
        <f t="shared" ref="S128" si="89">SUM(T128:V128)</f>
        <v>14</v>
      </c>
      <c r="T128" s="108">
        <f t="shared" ref="T128:V129" si="90">14*W128</f>
        <v>0</v>
      </c>
      <c r="U128" s="108">
        <f t="shared" si="90"/>
        <v>0</v>
      </c>
      <c r="V128" s="108">
        <f t="shared" si="90"/>
        <v>14</v>
      </c>
      <c r="W128" s="115">
        <v>0</v>
      </c>
      <c r="X128" s="115">
        <v>0</v>
      </c>
      <c r="Y128" s="115">
        <v>1</v>
      </c>
      <c r="Z128" s="116" t="s">
        <v>794</v>
      </c>
      <c r="AA128" s="112" t="s">
        <v>795</v>
      </c>
      <c r="AB128" s="25"/>
      <c r="AC128" s="114" t="s">
        <v>50</v>
      </c>
      <c r="AD128" s="113" t="s">
        <v>796</v>
      </c>
      <c r="AE128" s="106" t="s">
        <v>797</v>
      </c>
      <c r="AF128" s="114">
        <v>1</v>
      </c>
      <c r="AG128" s="108">
        <f t="shared" ref="AG128" si="91">SUM(AH128:AJ128)</f>
        <v>14</v>
      </c>
      <c r="AH128" s="108">
        <f>14*AK128</f>
        <v>0</v>
      </c>
      <c r="AI128" s="108">
        <f>14*AL128</f>
        <v>0</v>
      </c>
      <c r="AJ128" s="108">
        <f>14*AM128</f>
        <v>14</v>
      </c>
      <c r="AK128" s="115">
        <v>0</v>
      </c>
      <c r="AL128" s="115">
        <v>0</v>
      </c>
      <c r="AM128" s="115">
        <v>1</v>
      </c>
      <c r="AN128" s="116" t="s">
        <v>660</v>
      </c>
      <c r="AO128" s="106" t="s">
        <v>139</v>
      </c>
    </row>
    <row r="129" spans="1:41" ht="30" customHeight="1" x14ac:dyDescent="0.35">
      <c r="A129" s="74"/>
      <c r="B129" s="75"/>
      <c r="C129" s="60"/>
      <c r="D129" s="53"/>
      <c r="E129" s="136"/>
      <c r="F129" s="136"/>
      <c r="G129" s="136"/>
      <c r="H129" s="136"/>
      <c r="I129" s="136"/>
      <c r="J129" s="136"/>
      <c r="K129" s="136"/>
      <c r="L129" s="58"/>
      <c r="M129" s="137"/>
      <c r="N129" s="45"/>
      <c r="O129" s="114" t="s">
        <v>96</v>
      </c>
      <c r="P129" s="121" t="s">
        <v>798</v>
      </c>
      <c r="Q129" s="106" t="s">
        <v>799</v>
      </c>
      <c r="R129" s="114">
        <v>1</v>
      </c>
      <c r="S129" s="115">
        <v>21</v>
      </c>
      <c r="T129" s="108">
        <v>14</v>
      </c>
      <c r="U129" s="108">
        <f t="shared" si="90"/>
        <v>0</v>
      </c>
      <c r="V129" s="108">
        <v>7</v>
      </c>
      <c r="W129" s="126">
        <v>1</v>
      </c>
      <c r="X129" s="126">
        <v>0</v>
      </c>
      <c r="Y129" s="211">
        <v>0.5</v>
      </c>
      <c r="Z129" s="116" t="s">
        <v>800</v>
      </c>
      <c r="AA129" s="112" t="s">
        <v>283</v>
      </c>
      <c r="AB129" s="25"/>
      <c r="AC129" s="53"/>
      <c r="AD129" s="60"/>
      <c r="AE129" s="61"/>
      <c r="AF129" s="61"/>
      <c r="AG129" s="56"/>
      <c r="AH129" s="56"/>
      <c r="AI129" s="56"/>
      <c r="AJ129" s="56"/>
      <c r="AK129" s="56"/>
      <c r="AL129" s="56"/>
      <c r="AM129" s="56"/>
      <c r="AN129" s="58"/>
      <c r="AO129" s="59"/>
    </row>
    <row r="130" spans="1:41" ht="30" customHeight="1" x14ac:dyDescent="0.35">
      <c r="A130" s="74"/>
      <c r="B130" s="75"/>
      <c r="C130" s="60"/>
      <c r="D130" s="53"/>
      <c r="E130" s="136"/>
      <c r="F130" s="136"/>
      <c r="G130" s="136"/>
      <c r="H130" s="136"/>
      <c r="I130" s="136"/>
      <c r="J130" s="136"/>
      <c r="K130" s="136"/>
      <c r="L130" s="58"/>
      <c r="M130" s="137"/>
      <c r="N130" s="45"/>
      <c r="O130" s="24" t="s">
        <v>96</v>
      </c>
      <c r="P130" s="52" t="s">
        <v>801</v>
      </c>
      <c r="Q130" s="123" t="s">
        <v>802</v>
      </c>
      <c r="R130" s="63">
        <v>1</v>
      </c>
      <c r="S130" s="41">
        <v>21</v>
      </c>
      <c r="T130" s="42">
        <v>7</v>
      </c>
      <c r="U130" s="42">
        <v>7</v>
      </c>
      <c r="V130" s="42">
        <v>7</v>
      </c>
      <c r="W130" s="48">
        <v>0.5</v>
      </c>
      <c r="X130" s="48">
        <v>0.5</v>
      </c>
      <c r="Y130" s="48">
        <v>0.5</v>
      </c>
      <c r="Z130" s="155" t="s">
        <v>676</v>
      </c>
      <c r="AA130" s="25" t="s">
        <v>49</v>
      </c>
      <c r="AB130" s="25"/>
      <c r="AC130" s="53"/>
      <c r="AD130" s="60"/>
      <c r="AE130" s="61"/>
      <c r="AF130" s="61"/>
      <c r="AG130" s="56"/>
      <c r="AH130" s="56"/>
      <c r="AI130" s="56"/>
      <c r="AJ130" s="56"/>
      <c r="AK130" s="56"/>
      <c r="AL130" s="56"/>
      <c r="AM130" s="56"/>
      <c r="AN130" s="58"/>
      <c r="AO130" s="59"/>
    </row>
    <row r="131" spans="1:41" ht="30" customHeight="1" x14ac:dyDescent="0.35">
      <c r="A131" s="74"/>
      <c r="B131" s="75"/>
      <c r="C131" s="60"/>
      <c r="D131" s="53"/>
      <c r="E131" s="136"/>
      <c r="F131" s="136"/>
      <c r="G131" s="136"/>
      <c r="H131" s="136"/>
      <c r="I131" s="136"/>
      <c r="J131" s="136"/>
      <c r="K131" s="136"/>
      <c r="L131" s="58"/>
      <c r="M131" s="137"/>
      <c r="N131" s="45"/>
      <c r="O131" s="114" t="s">
        <v>96</v>
      </c>
      <c r="P131" s="121" t="s">
        <v>803</v>
      </c>
      <c r="Q131" s="106" t="s">
        <v>804</v>
      </c>
      <c r="R131" s="114">
        <v>2</v>
      </c>
      <c r="S131" s="108">
        <v>28</v>
      </c>
      <c r="T131" s="108">
        <v>14</v>
      </c>
      <c r="U131" s="108">
        <v>0</v>
      </c>
      <c r="V131" s="108">
        <v>14</v>
      </c>
      <c r="W131" s="126">
        <v>1</v>
      </c>
      <c r="X131" s="126">
        <v>0</v>
      </c>
      <c r="Y131" s="126">
        <v>1</v>
      </c>
      <c r="Z131" s="116" t="s">
        <v>805</v>
      </c>
      <c r="AA131" s="112" t="s">
        <v>283</v>
      </c>
      <c r="AB131" s="25"/>
      <c r="AC131" s="53"/>
      <c r="AD131" s="68"/>
      <c r="AE131" s="162"/>
      <c r="AF131" s="139"/>
      <c r="AG131" s="71"/>
      <c r="AH131" s="71"/>
      <c r="AI131" s="71"/>
      <c r="AJ131" s="71"/>
      <c r="AK131" s="71"/>
      <c r="AL131" s="71"/>
      <c r="AM131" s="71"/>
      <c r="AN131" s="72"/>
      <c r="AO131" s="73"/>
    </row>
    <row r="132" spans="1:41" ht="45" customHeight="1" x14ac:dyDescent="0.35">
      <c r="A132" s="318" t="s">
        <v>41</v>
      </c>
      <c r="B132" s="319" t="s">
        <v>806</v>
      </c>
      <c r="C132" s="295" t="s">
        <v>1054</v>
      </c>
      <c r="D132" s="298">
        <v>1</v>
      </c>
      <c r="E132" s="294">
        <v>120</v>
      </c>
      <c r="F132" s="294"/>
      <c r="G132" s="294"/>
      <c r="H132" s="294"/>
      <c r="I132" s="294"/>
      <c r="J132" s="294"/>
      <c r="K132" s="294"/>
      <c r="L132" s="155" t="s">
        <v>807</v>
      </c>
      <c r="M132" s="303" t="s">
        <v>85</v>
      </c>
      <c r="N132" s="45"/>
      <c r="O132" s="299" t="s">
        <v>46</v>
      </c>
      <c r="P132" s="304" t="s">
        <v>808</v>
      </c>
      <c r="Q132" s="295" t="s">
        <v>1055</v>
      </c>
      <c r="R132" s="298">
        <v>1</v>
      </c>
      <c r="S132" s="301">
        <v>120</v>
      </c>
      <c r="T132" s="65"/>
      <c r="U132" s="65"/>
      <c r="V132" s="65"/>
      <c r="W132" s="65"/>
      <c r="X132" s="65"/>
      <c r="Y132" s="65"/>
      <c r="Z132" s="155" t="s">
        <v>809</v>
      </c>
      <c r="AA132" s="295" t="s">
        <v>88</v>
      </c>
      <c r="AB132" s="25"/>
      <c r="AC132" s="296" t="s">
        <v>50</v>
      </c>
      <c r="AD132" s="307" t="s">
        <v>810</v>
      </c>
      <c r="AE132" s="295" t="s">
        <v>1056</v>
      </c>
      <c r="AF132" s="298">
        <v>1</v>
      </c>
      <c r="AG132" s="301">
        <v>120</v>
      </c>
      <c r="AH132" s="65"/>
      <c r="AI132" s="65"/>
      <c r="AJ132" s="65"/>
      <c r="AK132" s="65"/>
      <c r="AL132" s="65"/>
      <c r="AM132" s="65"/>
      <c r="AN132" s="155" t="s">
        <v>811</v>
      </c>
      <c r="AO132" s="300" t="s">
        <v>91</v>
      </c>
    </row>
    <row r="133" spans="1:41" ht="30" customHeight="1" thickBot="1" x14ac:dyDescent="0.4">
      <c r="A133" s="91"/>
      <c r="B133" s="92" t="s">
        <v>124</v>
      </c>
      <c r="C133" s="93"/>
      <c r="D133" s="94">
        <f>SUM(D113:D132)</f>
        <v>29</v>
      </c>
      <c r="E133" s="144"/>
      <c r="F133" s="144"/>
      <c r="G133" s="144"/>
      <c r="H133" s="144"/>
      <c r="I133" s="144"/>
      <c r="J133" s="144"/>
      <c r="K133" s="144"/>
      <c r="L133" s="96" t="s">
        <v>44</v>
      </c>
      <c r="M133" s="97" t="s">
        <v>44</v>
      </c>
      <c r="N133" s="98"/>
      <c r="O133" s="94"/>
      <c r="P133" s="59" t="s">
        <v>125</v>
      </c>
      <c r="Q133" s="99"/>
      <c r="R133" s="102">
        <f>SUM(R113:R132)</f>
        <v>31</v>
      </c>
      <c r="S133" s="95"/>
      <c r="T133" s="95"/>
      <c r="U133" s="95"/>
      <c r="V133" s="95"/>
      <c r="W133" s="95"/>
      <c r="X133" s="95"/>
      <c r="Y133" s="95"/>
      <c r="Z133" s="96" t="s">
        <v>44</v>
      </c>
      <c r="AA133" s="103" t="s">
        <v>44</v>
      </c>
      <c r="AB133" s="25"/>
      <c r="AC133" s="94"/>
      <c r="AD133" s="99" t="s">
        <v>126</v>
      </c>
      <c r="AE133" s="102"/>
      <c r="AF133" s="102">
        <f>SUM(AF113:AF132)</f>
        <v>30</v>
      </c>
      <c r="AG133" s="95"/>
      <c r="AH133" s="95"/>
      <c r="AI133" s="95"/>
      <c r="AJ133" s="95"/>
      <c r="AK133" s="100"/>
      <c r="AL133" s="100"/>
      <c r="AM133" s="100"/>
      <c r="AN133" s="101" t="s">
        <v>44</v>
      </c>
      <c r="AO133" s="99" t="s">
        <v>44</v>
      </c>
    </row>
    <row r="134" spans="1:41" ht="30" customHeight="1" thickBot="1" x14ac:dyDescent="0.4">
      <c r="A134" s="350" t="s">
        <v>812</v>
      </c>
      <c r="B134" s="350"/>
      <c r="C134" s="350"/>
      <c r="D134" s="350"/>
      <c r="E134" s="350"/>
      <c r="F134" s="350"/>
      <c r="G134" s="350"/>
      <c r="H134" s="350"/>
      <c r="I134" s="350"/>
      <c r="J134" s="350"/>
      <c r="K134" s="350"/>
      <c r="L134" s="350"/>
      <c r="M134" s="351"/>
      <c r="N134" s="36"/>
      <c r="O134" s="352" t="s">
        <v>813</v>
      </c>
      <c r="P134" s="353"/>
      <c r="Q134" s="353"/>
      <c r="R134" s="353"/>
      <c r="S134" s="353"/>
      <c r="T134" s="353"/>
      <c r="U134" s="353"/>
      <c r="V134" s="353"/>
      <c r="W134" s="353"/>
      <c r="X134" s="353"/>
      <c r="Y134" s="353"/>
      <c r="Z134" s="353"/>
      <c r="AA134" s="354"/>
      <c r="AB134" s="35"/>
      <c r="AC134" s="352" t="s">
        <v>814</v>
      </c>
      <c r="AD134" s="353"/>
      <c r="AE134" s="353"/>
      <c r="AF134" s="353"/>
      <c r="AG134" s="353"/>
      <c r="AH134" s="353"/>
      <c r="AI134" s="353"/>
      <c r="AJ134" s="353"/>
      <c r="AK134" s="353"/>
      <c r="AL134" s="353"/>
      <c r="AM134" s="353"/>
      <c r="AN134" s="353"/>
      <c r="AO134" s="354"/>
    </row>
    <row r="135" spans="1:41" ht="50.15" customHeight="1" x14ac:dyDescent="0.35">
      <c r="A135" s="37" t="s">
        <v>41</v>
      </c>
      <c r="B135" s="38" t="s">
        <v>815</v>
      </c>
      <c r="C135" s="123" t="s">
        <v>816</v>
      </c>
      <c r="D135" s="40">
        <v>3</v>
      </c>
      <c r="E135" s="41">
        <f t="shared" ref="E135:E141" si="92">SUM(F135:H135)</f>
        <v>56</v>
      </c>
      <c r="F135" s="42">
        <f t="shared" ref="F135:H141" si="93">14*I135</f>
        <v>0</v>
      </c>
      <c r="G135" s="42">
        <f t="shared" si="93"/>
        <v>0</v>
      </c>
      <c r="H135" s="42">
        <f t="shared" si="93"/>
        <v>56</v>
      </c>
      <c r="I135" s="42">
        <v>0</v>
      </c>
      <c r="J135" s="42">
        <v>0</v>
      </c>
      <c r="K135" s="42">
        <v>4</v>
      </c>
      <c r="L135" s="43" t="s">
        <v>817</v>
      </c>
      <c r="M135" s="44" t="s">
        <v>63</v>
      </c>
      <c r="N135" s="45"/>
      <c r="O135" s="40" t="s">
        <v>46</v>
      </c>
      <c r="P135" s="212" t="s">
        <v>818</v>
      </c>
      <c r="Q135" s="123" t="s">
        <v>819</v>
      </c>
      <c r="R135" s="40">
        <v>3</v>
      </c>
      <c r="S135" s="41">
        <f t="shared" ref="S135:S141" si="94">SUM(T135:V135)</f>
        <v>56</v>
      </c>
      <c r="T135" s="42">
        <f t="shared" ref="T135:V141" si="95">14*W135</f>
        <v>0</v>
      </c>
      <c r="U135" s="42">
        <f t="shared" si="95"/>
        <v>0</v>
      </c>
      <c r="V135" s="42">
        <f t="shared" si="95"/>
        <v>56</v>
      </c>
      <c r="W135" s="42">
        <v>0</v>
      </c>
      <c r="X135" s="42">
        <v>0</v>
      </c>
      <c r="Y135" s="42">
        <v>4</v>
      </c>
      <c r="Z135" s="43" t="s">
        <v>820</v>
      </c>
      <c r="AA135" s="39" t="s">
        <v>88</v>
      </c>
      <c r="AB135" s="25"/>
      <c r="AC135" s="24" t="s">
        <v>50</v>
      </c>
      <c r="AD135" s="124" t="s">
        <v>821</v>
      </c>
      <c r="AE135" s="123" t="s">
        <v>822</v>
      </c>
      <c r="AF135" s="24">
        <v>3</v>
      </c>
      <c r="AG135" s="41">
        <f t="shared" ref="AG135:AG141" si="96">SUM(AH135:AJ135)</f>
        <v>56</v>
      </c>
      <c r="AH135" s="42">
        <f t="shared" ref="AH135:AJ141" si="97">14*AK135</f>
        <v>0</v>
      </c>
      <c r="AI135" s="42">
        <f t="shared" si="97"/>
        <v>0</v>
      </c>
      <c r="AJ135" s="42">
        <f t="shared" si="97"/>
        <v>56</v>
      </c>
      <c r="AK135" s="48">
        <v>0</v>
      </c>
      <c r="AL135" s="48">
        <v>0</v>
      </c>
      <c r="AM135" s="48">
        <v>4</v>
      </c>
      <c r="AN135" s="49" t="s">
        <v>823</v>
      </c>
      <c r="AO135" s="25" t="s">
        <v>91</v>
      </c>
    </row>
    <row r="136" spans="1:41" ht="50.15" customHeight="1" x14ac:dyDescent="0.35">
      <c r="A136" s="50" t="s">
        <v>41</v>
      </c>
      <c r="B136" s="51" t="s">
        <v>824</v>
      </c>
      <c r="C136" s="25" t="s">
        <v>825</v>
      </c>
      <c r="D136" s="24">
        <v>5</v>
      </c>
      <c r="E136" s="41">
        <f t="shared" si="92"/>
        <v>70</v>
      </c>
      <c r="F136" s="42">
        <f t="shared" si="93"/>
        <v>14</v>
      </c>
      <c r="G136" s="42">
        <f t="shared" si="93"/>
        <v>0</v>
      </c>
      <c r="H136" s="42">
        <f t="shared" si="93"/>
        <v>56</v>
      </c>
      <c r="I136" s="48">
        <v>1</v>
      </c>
      <c r="J136" s="48">
        <v>0</v>
      </c>
      <c r="K136" s="48">
        <v>4</v>
      </c>
      <c r="L136" s="49" t="s">
        <v>826</v>
      </c>
      <c r="M136" s="45" t="s">
        <v>63</v>
      </c>
      <c r="N136" s="45"/>
      <c r="O136" s="24" t="s">
        <v>46</v>
      </c>
      <c r="P136" s="52" t="s">
        <v>827</v>
      </c>
      <c r="Q136" s="25" t="s">
        <v>828</v>
      </c>
      <c r="R136" s="24">
        <v>5</v>
      </c>
      <c r="S136" s="41">
        <f t="shared" si="94"/>
        <v>70</v>
      </c>
      <c r="T136" s="42">
        <f t="shared" si="95"/>
        <v>14</v>
      </c>
      <c r="U136" s="42">
        <f t="shared" si="95"/>
        <v>0</v>
      </c>
      <c r="V136" s="42">
        <f t="shared" si="95"/>
        <v>56</v>
      </c>
      <c r="W136" s="48">
        <v>1</v>
      </c>
      <c r="X136" s="48">
        <v>0</v>
      </c>
      <c r="Y136" s="48">
        <v>4</v>
      </c>
      <c r="Z136" s="49" t="s">
        <v>829</v>
      </c>
      <c r="AA136" s="25" t="s">
        <v>88</v>
      </c>
      <c r="AB136" s="25"/>
      <c r="AC136" s="24" t="s">
        <v>50</v>
      </c>
      <c r="AD136" s="47" t="s">
        <v>830</v>
      </c>
      <c r="AE136" s="25" t="s">
        <v>831</v>
      </c>
      <c r="AF136" s="24">
        <v>5</v>
      </c>
      <c r="AG136" s="41">
        <f t="shared" si="96"/>
        <v>70</v>
      </c>
      <c r="AH136" s="42">
        <f t="shared" si="97"/>
        <v>14</v>
      </c>
      <c r="AI136" s="42">
        <f t="shared" si="97"/>
        <v>0</v>
      </c>
      <c r="AJ136" s="42">
        <f t="shared" si="97"/>
        <v>56</v>
      </c>
      <c r="AK136" s="48">
        <v>1</v>
      </c>
      <c r="AL136" s="48">
        <v>0</v>
      </c>
      <c r="AM136" s="48">
        <v>4</v>
      </c>
      <c r="AN136" s="49" t="s">
        <v>832</v>
      </c>
      <c r="AO136" s="25" t="s">
        <v>91</v>
      </c>
    </row>
    <row r="137" spans="1:41" ht="50.15" customHeight="1" x14ac:dyDescent="0.35">
      <c r="A137" s="50" t="s">
        <v>41</v>
      </c>
      <c r="B137" s="51" t="s">
        <v>833</v>
      </c>
      <c r="C137" s="25" t="s">
        <v>834</v>
      </c>
      <c r="D137" s="24">
        <v>5</v>
      </c>
      <c r="E137" s="41">
        <f t="shared" si="92"/>
        <v>70</v>
      </c>
      <c r="F137" s="42">
        <f t="shared" si="93"/>
        <v>14</v>
      </c>
      <c r="G137" s="42">
        <f t="shared" si="93"/>
        <v>0</v>
      </c>
      <c r="H137" s="42">
        <f t="shared" si="93"/>
        <v>56</v>
      </c>
      <c r="I137" s="48">
        <v>1</v>
      </c>
      <c r="J137" s="48">
        <v>0</v>
      </c>
      <c r="K137" s="48">
        <v>4</v>
      </c>
      <c r="L137" s="49" t="s">
        <v>835</v>
      </c>
      <c r="M137" s="45" t="s">
        <v>63</v>
      </c>
      <c r="N137" s="45"/>
      <c r="O137" s="24" t="s">
        <v>46</v>
      </c>
      <c r="P137" s="52" t="s">
        <v>836</v>
      </c>
      <c r="Q137" s="25" t="s">
        <v>837</v>
      </c>
      <c r="R137" s="24">
        <v>5</v>
      </c>
      <c r="S137" s="41">
        <f t="shared" si="94"/>
        <v>70</v>
      </c>
      <c r="T137" s="42">
        <f t="shared" si="95"/>
        <v>14</v>
      </c>
      <c r="U137" s="42">
        <f t="shared" si="95"/>
        <v>0</v>
      </c>
      <c r="V137" s="42">
        <f t="shared" si="95"/>
        <v>56</v>
      </c>
      <c r="W137" s="48">
        <v>1</v>
      </c>
      <c r="X137" s="48">
        <v>0</v>
      </c>
      <c r="Y137" s="48">
        <v>4</v>
      </c>
      <c r="Z137" s="49" t="s">
        <v>829</v>
      </c>
      <c r="AA137" s="25" t="s">
        <v>88</v>
      </c>
      <c r="AB137" s="25"/>
      <c r="AC137" s="24" t="s">
        <v>50</v>
      </c>
      <c r="AD137" s="47" t="s">
        <v>838</v>
      </c>
      <c r="AE137" s="25" t="s">
        <v>839</v>
      </c>
      <c r="AF137" s="24">
        <v>5</v>
      </c>
      <c r="AG137" s="41">
        <f t="shared" si="96"/>
        <v>70</v>
      </c>
      <c r="AH137" s="42">
        <f t="shared" si="97"/>
        <v>14</v>
      </c>
      <c r="AI137" s="42">
        <f t="shared" si="97"/>
        <v>0</v>
      </c>
      <c r="AJ137" s="42">
        <f t="shared" si="97"/>
        <v>56</v>
      </c>
      <c r="AK137" s="48">
        <v>1</v>
      </c>
      <c r="AL137" s="48">
        <v>0</v>
      </c>
      <c r="AM137" s="48">
        <v>4</v>
      </c>
      <c r="AN137" s="49" t="s">
        <v>832</v>
      </c>
      <c r="AO137" s="25" t="s">
        <v>91</v>
      </c>
    </row>
    <row r="138" spans="1:41" ht="30" customHeight="1" x14ac:dyDescent="0.35">
      <c r="A138" s="117" t="s">
        <v>41</v>
      </c>
      <c r="B138" s="118" t="s">
        <v>840</v>
      </c>
      <c r="C138" s="106" t="s">
        <v>841</v>
      </c>
      <c r="D138" s="125">
        <v>1</v>
      </c>
      <c r="E138" s="108">
        <f t="shared" si="92"/>
        <v>14</v>
      </c>
      <c r="F138" s="108">
        <f t="shared" si="93"/>
        <v>14</v>
      </c>
      <c r="G138" s="108">
        <f t="shared" si="93"/>
        <v>0</v>
      </c>
      <c r="H138" s="108">
        <f t="shared" si="93"/>
        <v>0</v>
      </c>
      <c r="I138" s="126">
        <v>1</v>
      </c>
      <c r="J138" s="126">
        <v>0</v>
      </c>
      <c r="K138" s="126">
        <v>0</v>
      </c>
      <c r="L138" s="116" t="s">
        <v>842</v>
      </c>
      <c r="M138" s="120" t="s">
        <v>231</v>
      </c>
      <c r="N138" s="45"/>
      <c r="O138" s="114" t="s">
        <v>46</v>
      </c>
      <c r="P138" s="121" t="s">
        <v>843</v>
      </c>
      <c r="Q138" s="106" t="s">
        <v>844</v>
      </c>
      <c r="R138" s="114">
        <v>1</v>
      </c>
      <c r="S138" s="108">
        <f t="shared" si="94"/>
        <v>14</v>
      </c>
      <c r="T138" s="108">
        <f t="shared" si="95"/>
        <v>14</v>
      </c>
      <c r="U138" s="108">
        <f t="shared" si="95"/>
        <v>0</v>
      </c>
      <c r="V138" s="108">
        <f t="shared" si="95"/>
        <v>0</v>
      </c>
      <c r="W138" s="115">
        <v>1</v>
      </c>
      <c r="X138" s="115">
        <v>0</v>
      </c>
      <c r="Y138" s="115">
        <v>0</v>
      </c>
      <c r="Z138" s="116" t="s">
        <v>845</v>
      </c>
      <c r="AA138" s="120" t="s">
        <v>846</v>
      </c>
      <c r="AB138" s="25"/>
      <c r="AC138" s="114" t="s">
        <v>50</v>
      </c>
      <c r="AD138" s="113" t="s">
        <v>847</v>
      </c>
      <c r="AE138" s="106" t="s">
        <v>848</v>
      </c>
      <c r="AF138" s="114">
        <v>1</v>
      </c>
      <c r="AG138" s="108">
        <f t="shared" si="96"/>
        <v>14</v>
      </c>
      <c r="AH138" s="108">
        <f t="shared" si="97"/>
        <v>14</v>
      </c>
      <c r="AI138" s="108">
        <f t="shared" si="97"/>
        <v>0</v>
      </c>
      <c r="AJ138" s="108">
        <f t="shared" si="97"/>
        <v>0</v>
      </c>
      <c r="AK138" s="115">
        <v>1</v>
      </c>
      <c r="AL138" s="115">
        <v>0</v>
      </c>
      <c r="AM138" s="115">
        <v>0</v>
      </c>
      <c r="AN138" s="116" t="s">
        <v>849</v>
      </c>
      <c r="AO138" s="106" t="s">
        <v>850</v>
      </c>
    </row>
    <row r="139" spans="1:41" ht="50.15" customHeight="1" x14ac:dyDescent="0.35">
      <c r="A139" s="50" t="s">
        <v>41</v>
      </c>
      <c r="B139" s="51" t="s">
        <v>851</v>
      </c>
      <c r="C139" s="25" t="s">
        <v>852</v>
      </c>
      <c r="D139" s="24">
        <v>2</v>
      </c>
      <c r="E139" s="41">
        <f t="shared" si="92"/>
        <v>70</v>
      </c>
      <c r="F139" s="42">
        <f t="shared" si="93"/>
        <v>0</v>
      </c>
      <c r="G139" s="42">
        <f t="shared" si="93"/>
        <v>0</v>
      </c>
      <c r="H139" s="42">
        <f t="shared" si="93"/>
        <v>70</v>
      </c>
      <c r="I139" s="48">
        <v>0</v>
      </c>
      <c r="J139" s="48">
        <v>0</v>
      </c>
      <c r="K139" s="48">
        <v>5</v>
      </c>
      <c r="L139" s="49" t="s">
        <v>817</v>
      </c>
      <c r="M139" s="45" t="s">
        <v>63</v>
      </c>
      <c r="N139" s="45"/>
      <c r="O139" s="24" t="s">
        <v>46</v>
      </c>
      <c r="P139" s="52" t="s">
        <v>853</v>
      </c>
      <c r="Q139" s="25" t="s">
        <v>854</v>
      </c>
      <c r="R139" s="24">
        <v>2</v>
      </c>
      <c r="S139" s="41">
        <f t="shared" si="94"/>
        <v>70</v>
      </c>
      <c r="T139" s="42">
        <f t="shared" si="95"/>
        <v>0</v>
      </c>
      <c r="U139" s="42">
        <f t="shared" si="95"/>
        <v>0</v>
      </c>
      <c r="V139" s="42">
        <f t="shared" si="95"/>
        <v>70</v>
      </c>
      <c r="W139" s="48">
        <v>0</v>
      </c>
      <c r="X139" s="48">
        <v>0</v>
      </c>
      <c r="Y139" s="48">
        <v>5</v>
      </c>
      <c r="Z139" s="49" t="s">
        <v>820</v>
      </c>
      <c r="AA139" s="25" t="s">
        <v>88</v>
      </c>
      <c r="AB139" s="25"/>
      <c r="AC139" s="24" t="s">
        <v>50</v>
      </c>
      <c r="AD139" s="47" t="s">
        <v>855</v>
      </c>
      <c r="AE139" s="25" t="s">
        <v>856</v>
      </c>
      <c r="AF139" s="24">
        <v>2</v>
      </c>
      <c r="AG139" s="41">
        <f t="shared" si="96"/>
        <v>70</v>
      </c>
      <c r="AH139" s="42">
        <f t="shared" si="97"/>
        <v>0</v>
      </c>
      <c r="AI139" s="42">
        <f t="shared" si="97"/>
        <v>0</v>
      </c>
      <c r="AJ139" s="42">
        <f t="shared" si="97"/>
        <v>70</v>
      </c>
      <c r="AK139" s="48">
        <v>0</v>
      </c>
      <c r="AL139" s="48">
        <v>0</v>
      </c>
      <c r="AM139" s="48">
        <v>5</v>
      </c>
      <c r="AN139" s="49" t="s">
        <v>823</v>
      </c>
      <c r="AO139" s="25" t="s">
        <v>91</v>
      </c>
    </row>
    <row r="140" spans="1:41" ht="50.15" customHeight="1" x14ac:dyDescent="0.35">
      <c r="A140" s="50" t="s">
        <v>41</v>
      </c>
      <c r="B140" s="51" t="s">
        <v>857</v>
      </c>
      <c r="C140" s="25" t="s">
        <v>858</v>
      </c>
      <c r="D140" s="24">
        <v>3</v>
      </c>
      <c r="E140" s="41">
        <f t="shared" si="92"/>
        <v>56</v>
      </c>
      <c r="F140" s="42">
        <f t="shared" si="93"/>
        <v>0</v>
      </c>
      <c r="G140" s="42">
        <f t="shared" si="93"/>
        <v>0</v>
      </c>
      <c r="H140" s="42">
        <f t="shared" si="93"/>
        <v>56</v>
      </c>
      <c r="I140" s="48">
        <v>0</v>
      </c>
      <c r="J140" s="48">
        <v>0</v>
      </c>
      <c r="K140" s="48">
        <v>4</v>
      </c>
      <c r="L140" s="49" t="s">
        <v>817</v>
      </c>
      <c r="M140" s="45" t="s">
        <v>63</v>
      </c>
      <c r="N140" s="45"/>
      <c r="O140" s="24" t="s">
        <v>46</v>
      </c>
      <c r="P140" s="52" t="s">
        <v>859</v>
      </c>
      <c r="Q140" s="25" t="s">
        <v>860</v>
      </c>
      <c r="R140" s="24">
        <v>3</v>
      </c>
      <c r="S140" s="41">
        <f t="shared" si="94"/>
        <v>56</v>
      </c>
      <c r="T140" s="42">
        <f>Q13884*W140</f>
        <v>0</v>
      </c>
      <c r="U140" s="42">
        <f t="shared" si="95"/>
        <v>0</v>
      </c>
      <c r="V140" s="42">
        <f t="shared" si="95"/>
        <v>56</v>
      </c>
      <c r="W140" s="48">
        <v>0</v>
      </c>
      <c r="X140" s="48">
        <v>0</v>
      </c>
      <c r="Y140" s="48">
        <v>4</v>
      </c>
      <c r="Z140" s="49" t="s">
        <v>820</v>
      </c>
      <c r="AA140" s="25" t="s">
        <v>88</v>
      </c>
      <c r="AB140" s="25"/>
      <c r="AC140" s="24" t="s">
        <v>50</v>
      </c>
      <c r="AD140" s="47" t="s">
        <v>861</v>
      </c>
      <c r="AE140" s="25" t="s">
        <v>862</v>
      </c>
      <c r="AF140" s="24">
        <v>3</v>
      </c>
      <c r="AG140" s="41">
        <f t="shared" si="96"/>
        <v>56</v>
      </c>
      <c r="AH140" s="42">
        <f t="shared" si="97"/>
        <v>0</v>
      </c>
      <c r="AI140" s="42">
        <f t="shared" si="97"/>
        <v>0</v>
      </c>
      <c r="AJ140" s="42">
        <f t="shared" si="97"/>
        <v>56</v>
      </c>
      <c r="AK140" s="48">
        <v>0</v>
      </c>
      <c r="AL140" s="48">
        <v>0</v>
      </c>
      <c r="AM140" s="48">
        <v>4</v>
      </c>
      <c r="AN140" s="49" t="s">
        <v>823</v>
      </c>
      <c r="AO140" s="25" t="s">
        <v>91</v>
      </c>
    </row>
    <row r="141" spans="1:41" ht="30" customHeight="1" x14ac:dyDescent="0.35">
      <c r="A141" s="117" t="s">
        <v>41</v>
      </c>
      <c r="B141" s="118" t="s">
        <v>863</v>
      </c>
      <c r="C141" s="106" t="s">
        <v>864</v>
      </c>
      <c r="D141" s="114">
        <v>1</v>
      </c>
      <c r="E141" s="108">
        <f t="shared" si="92"/>
        <v>14</v>
      </c>
      <c r="F141" s="108">
        <f t="shared" si="93"/>
        <v>14</v>
      </c>
      <c r="G141" s="108">
        <f t="shared" si="93"/>
        <v>0</v>
      </c>
      <c r="H141" s="108">
        <f t="shared" si="93"/>
        <v>0</v>
      </c>
      <c r="I141" s="115">
        <v>1</v>
      </c>
      <c r="J141" s="115">
        <v>0</v>
      </c>
      <c r="K141" s="115">
        <v>0</v>
      </c>
      <c r="L141" s="116" t="s">
        <v>865</v>
      </c>
      <c r="M141" s="120" t="s">
        <v>231</v>
      </c>
      <c r="N141" s="45"/>
      <c r="O141" s="114" t="s">
        <v>46</v>
      </c>
      <c r="P141" s="121" t="s">
        <v>866</v>
      </c>
      <c r="Q141" s="106" t="s">
        <v>867</v>
      </c>
      <c r="R141" s="114">
        <v>1</v>
      </c>
      <c r="S141" s="108">
        <f t="shared" si="94"/>
        <v>14</v>
      </c>
      <c r="T141" s="108">
        <f t="shared" si="95"/>
        <v>14</v>
      </c>
      <c r="U141" s="108">
        <f t="shared" si="95"/>
        <v>0</v>
      </c>
      <c r="V141" s="108">
        <f t="shared" si="95"/>
        <v>0</v>
      </c>
      <c r="W141" s="115">
        <v>1</v>
      </c>
      <c r="X141" s="115">
        <v>0</v>
      </c>
      <c r="Y141" s="115">
        <v>0</v>
      </c>
      <c r="Z141" s="116" t="s">
        <v>868</v>
      </c>
      <c r="AA141" s="120" t="s">
        <v>846</v>
      </c>
      <c r="AB141" s="25"/>
      <c r="AC141" s="114" t="s">
        <v>50</v>
      </c>
      <c r="AD141" s="113" t="s">
        <v>869</v>
      </c>
      <c r="AE141" s="106" t="s">
        <v>870</v>
      </c>
      <c r="AF141" s="114">
        <v>1</v>
      </c>
      <c r="AG141" s="108">
        <f t="shared" si="96"/>
        <v>14</v>
      </c>
      <c r="AH141" s="108">
        <f t="shared" si="97"/>
        <v>14</v>
      </c>
      <c r="AI141" s="108">
        <f t="shared" si="97"/>
        <v>0</v>
      </c>
      <c r="AJ141" s="108">
        <f t="shared" si="97"/>
        <v>0</v>
      </c>
      <c r="AK141" s="115">
        <v>1</v>
      </c>
      <c r="AL141" s="115">
        <v>0</v>
      </c>
      <c r="AM141" s="115">
        <v>0</v>
      </c>
      <c r="AN141" s="116" t="s">
        <v>871</v>
      </c>
      <c r="AO141" s="106" t="s">
        <v>139</v>
      </c>
    </row>
    <row r="142" spans="1:41" ht="69.75" customHeight="1" x14ac:dyDescent="0.35">
      <c r="A142" s="50" t="s">
        <v>41</v>
      </c>
      <c r="B142" s="51" t="s">
        <v>872</v>
      </c>
      <c r="C142" s="25" t="s">
        <v>873</v>
      </c>
      <c r="D142" s="26">
        <v>3</v>
      </c>
      <c r="E142" s="56">
        <v>49</v>
      </c>
      <c r="F142" s="48">
        <v>14</v>
      </c>
      <c r="G142" s="48">
        <v>7</v>
      </c>
      <c r="H142" s="48">
        <v>28</v>
      </c>
      <c r="I142" s="149">
        <v>1</v>
      </c>
      <c r="J142" s="149">
        <v>0.5</v>
      </c>
      <c r="K142" s="149">
        <v>2</v>
      </c>
      <c r="L142" s="49" t="s">
        <v>842</v>
      </c>
      <c r="M142" s="45" t="s">
        <v>63</v>
      </c>
      <c r="N142" s="45"/>
      <c r="O142" s="24" t="s">
        <v>46</v>
      </c>
      <c r="P142" s="52" t="s">
        <v>874</v>
      </c>
      <c r="Q142" s="25" t="s">
        <v>875</v>
      </c>
      <c r="R142" s="24">
        <v>3</v>
      </c>
      <c r="S142" s="56">
        <v>49</v>
      </c>
      <c r="T142" s="48">
        <v>14</v>
      </c>
      <c r="U142" s="48">
        <v>7</v>
      </c>
      <c r="V142" s="48">
        <v>28</v>
      </c>
      <c r="W142" s="48">
        <v>1</v>
      </c>
      <c r="X142" s="149">
        <v>0.5</v>
      </c>
      <c r="Y142" s="48">
        <v>2</v>
      </c>
      <c r="Z142" s="49" t="s">
        <v>845</v>
      </c>
      <c r="AA142" s="25" t="s">
        <v>88</v>
      </c>
      <c r="AB142" s="25"/>
      <c r="AC142" s="24" t="s">
        <v>50</v>
      </c>
      <c r="AD142" s="47" t="s">
        <v>876</v>
      </c>
      <c r="AE142" s="25" t="s">
        <v>877</v>
      </c>
      <c r="AF142" s="24">
        <v>3</v>
      </c>
      <c r="AG142" s="56">
        <v>49</v>
      </c>
      <c r="AH142" s="48">
        <v>14</v>
      </c>
      <c r="AI142" s="48">
        <v>7</v>
      </c>
      <c r="AJ142" s="48">
        <v>28</v>
      </c>
      <c r="AK142" s="149">
        <v>1</v>
      </c>
      <c r="AL142" s="149">
        <v>0.5</v>
      </c>
      <c r="AM142" s="48">
        <v>2</v>
      </c>
      <c r="AN142" s="49" t="s">
        <v>849</v>
      </c>
      <c r="AO142" s="25" t="s">
        <v>91</v>
      </c>
    </row>
    <row r="143" spans="1:41" ht="30" customHeight="1" x14ac:dyDescent="0.35">
      <c r="A143" s="50" t="s">
        <v>41</v>
      </c>
      <c r="B143" s="151" t="s">
        <v>878</v>
      </c>
      <c r="C143" s="25" t="s">
        <v>879</v>
      </c>
      <c r="D143" s="26">
        <v>5</v>
      </c>
      <c r="E143" s="56">
        <f t="shared" ref="E143:E146" si="98">SUM(F143:H143)</f>
        <v>84</v>
      </c>
      <c r="F143" s="48">
        <f t="shared" ref="F143:H146" si="99">14*I143</f>
        <v>14</v>
      </c>
      <c r="G143" s="48">
        <f t="shared" si="99"/>
        <v>0</v>
      </c>
      <c r="H143" s="48">
        <f t="shared" si="99"/>
        <v>70</v>
      </c>
      <c r="I143" s="149">
        <v>1</v>
      </c>
      <c r="J143" s="149">
        <v>0</v>
      </c>
      <c r="K143" s="149">
        <v>5</v>
      </c>
      <c r="L143" s="49" t="s">
        <v>842</v>
      </c>
      <c r="M143" s="98" t="s">
        <v>417</v>
      </c>
      <c r="N143" s="98"/>
      <c r="O143" s="24" t="s">
        <v>46</v>
      </c>
      <c r="P143" s="52" t="s">
        <v>880</v>
      </c>
      <c r="Q143" s="25" t="s">
        <v>881</v>
      </c>
      <c r="R143" s="24">
        <v>5</v>
      </c>
      <c r="S143" s="56">
        <f t="shared" ref="S143:S144" si="100">SUM(T143:V143)</f>
        <v>84</v>
      </c>
      <c r="T143" s="48">
        <f t="shared" ref="T143:V144" si="101">14*W143</f>
        <v>14</v>
      </c>
      <c r="U143" s="48">
        <f t="shared" si="101"/>
        <v>0</v>
      </c>
      <c r="V143" s="48">
        <f t="shared" si="101"/>
        <v>70</v>
      </c>
      <c r="W143" s="48">
        <v>1</v>
      </c>
      <c r="X143" s="48">
        <v>0</v>
      </c>
      <c r="Y143" s="48">
        <v>5</v>
      </c>
      <c r="Z143" s="49" t="s">
        <v>845</v>
      </c>
      <c r="AA143" s="25" t="s">
        <v>88</v>
      </c>
      <c r="AB143" s="25"/>
      <c r="AC143" s="24" t="s">
        <v>50</v>
      </c>
      <c r="AD143" s="47" t="s">
        <v>882</v>
      </c>
      <c r="AE143" s="25" t="s">
        <v>883</v>
      </c>
      <c r="AF143" s="24">
        <v>5</v>
      </c>
      <c r="AG143" s="56">
        <f t="shared" ref="AG143:AG147" si="102">SUM(AH143:AJ143)</f>
        <v>84</v>
      </c>
      <c r="AH143" s="48">
        <f t="shared" ref="AH143:AJ146" si="103">14*AK143</f>
        <v>14</v>
      </c>
      <c r="AI143" s="48">
        <f t="shared" si="103"/>
        <v>0</v>
      </c>
      <c r="AJ143" s="48">
        <f t="shared" si="103"/>
        <v>70</v>
      </c>
      <c r="AK143" s="48">
        <v>1</v>
      </c>
      <c r="AL143" s="48">
        <v>0</v>
      </c>
      <c r="AM143" s="48">
        <v>5</v>
      </c>
      <c r="AN143" s="49" t="s">
        <v>849</v>
      </c>
      <c r="AO143" s="25" t="s">
        <v>91</v>
      </c>
    </row>
    <row r="144" spans="1:41" ht="30" customHeight="1" x14ac:dyDescent="0.35">
      <c r="A144" s="50" t="s">
        <v>41</v>
      </c>
      <c r="B144" s="51" t="s">
        <v>884</v>
      </c>
      <c r="C144" s="25" t="s">
        <v>885</v>
      </c>
      <c r="D144" s="24">
        <v>0</v>
      </c>
      <c r="E144" s="41">
        <f t="shared" si="98"/>
        <v>14</v>
      </c>
      <c r="F144" s="42">
        <f t="shared" si="99"/>
        <v>0</v>
      </c>
      <c r="G144" s="42">
        <f t="shared" si="99"/>
        <v>0</v>
      </c>
      <c r="H144" s="42">
        <f t="shared" si="99"/>
        <v>14</v>
      </c>
      <c r="I144" s="48">
        <v>0</v>
      </c>
      <c r="J144" s="48">
        <v>0</v>
      </c>
      <c r="K144" s="48">
        <v>1</v>
      </c>
      <c r="L144" s="49" t="s">
        <v>44</v>
      </c>
      <c r="M144" s="160" t="s">
        <v>886</v>
      </c>
      <c r="N144" s="45"/>
      <c r="O144" s="24" t="s">
        <v>46</v>
      </c>
      <c r="P144" s="52" t="s">
        <v>887</v>
      </c>
      <c r="Q144" s="25" t="s">
        <v>888</v>
      </c>
      <c r="R144" s="24">
        <v>0</v>
      </c>
      <c r="S144" s="41">
        <f t="shared" si="100"/>
        <v>14</v>
      </c>
      <c r="T144" s="42">
        <f t="shared" si="101"/>
        <v>0</v>
      </c>
      <c r="U144" s="42">
        <f t="shared" si="101"/>
        <v>0</v>
      </c>
      <c r="V144" s="42">
        <f t="shared" si="101"/>
        <v>14</v>
      </c>
      <c r="W144" s="48">
        <v>0</v>
      </c>
      <c r="X144" s="48">
        <v>0</v>
      </c>
      <c r="Y144" s="48">
        <v>1</v>
      </c>
      <c r="Z144" s="49" t="s">
        <v>44</v>
      </c>
      <c r="AA144" s="25" t="s">
        <v>382</v>
      </c>
      <c r="AB144" s="25"/>
      <c r="AC144" s="24" t="s">
        <v>50</v>
      </c>
      <c r="AD144" s="47" t="s">
        <v>889</v>
      </c>
      <c r="AE144" s="25" t="s">
        <v>890</v>
      </c>
      <c r="AF144" s="24">
        <v>0</v>
      </c>
      <c r="AG144" s="41">
        <f t="shared" si="102"/>
        <v>14</v>
      </c>
      <c r="AH144" s="42">
        <f t="shared" si="103"/>
        <v>0</v>
      </c>
      <c r="AI144" s="42">
        <f t="shared" si="103"/>
        <v>0</v>
      </c>
      <c r="AJ144" s="42">
        <f t="shared" si="103"/>
        <v>14</v>
      </c>
      <c r="AK144" s="48">
        <v>0</v>
      </c>
      <c r="AL144" s="48">
        <v>0</v>
      </c>
      <c r="AM144" s="48">
        <v>1</v>
      </c>
      <c r="AN144" s="49"/>
      <c r="AO144" s="25" t="s">
        <v>385</v>
      </c>
    </row>
    <row r="145" spans="1:41" ht="30" customHeight="1" x14ac:dyDescent="0.35">
      <c r="A145" s="117" t="s">
        <v>92</v>
      </c>
      <c r="B145" s="118" t="s">
        <v>891</v>
      </c>
      <c r="C145" s="106" t="s">
        <v>892</v>
      </c>
      <c r="D145" s="125">
        <v>1</v>
      </c>
      <c r="E145" s="115">
        <v>21</v>
      </c>
      <c r="F145" s="108">
        <v>7</v>
      </c>
      <c r="G145" s="108">
        <f t="shared" si="99"/>
        <v>0</v>
      </c>
      <c r="H145" s="108">
        <v>14</v>
      </c>
      <c r="I145" s="211"/>
      <c r="J145" s="126"/>
      <c r="K145" s="115"/>
      <c r="L145" s="116" t="s">
        <v>893</v>
      </c>
      <c r="M145" s="120" t="s">
        <v>299</v>
      </c>
      <c r="N145" s="45"/>
      <c r="O145" s="53"/>
      <c r="P145" s="128"/>
      <c r="Q145" s="73"/>
      <c r="R145" s="70"/>
      <c r="S145" s="71"/>
      <c r="T145" s="71"/>
      <c r="U145" s="71"/>
      <c r="V145" s="71"/>
      <c r="W145" s="71"/>
      <c r="X145" s="71"/>
      <c r="Y145" s="71"/>
      <c r="Z145" s="72"/>
      <c r="AA145" s="167"/>
      <c r="AB145" s="131"/>
      <c r="AC145" s="114" t="s">
        <v>100</v>
      </c>
      <c r="AD145" s="113" t="s">
        <v>894</v>
      </c>
      <c r="AE145" s="106" t="s">
        <v>895</v>
      </c>
      <c r="AF145" s="114">
        <v>1</v>
      </c>
      <c r="AG145" s="108">
        <f t="shared" si="102"/>
        <v>21</v>
      </c>
      <c r="AH145" s="108">
        <v>7</v>
      </c>
      <c r="AI145" s="108">
        <f t="shared" si="103"/>
        <v>0</v>
      </c>
      <c r="AJ145" s="108">
        <v>14</v>
      </c>
      <c r="AK145" s="211"/>
      <c r="AL145" s="126"/>
      <c r="AM145" s="115"/>
      <c r="AN145" s="116" t="s">
        <v>896</v>
      </c>
      <c r="AO145" s="106" t="s">
        <v>287</v>
      </c>
    </row>
    <row r="146" spans="1:41" ht="30" customHeight="1" x14ac:dyDescent="0.35">
      <c r="A146" s="50" t="s">
        <v>92</v>
      </c>
      <c r="B146" s="51" t="s">
        <v>897</v>
      </c>
      <c r="C146" s="25" t="s">
        <v>898</v>
      </c>
      <c r="D146" s="24">
        <v>1</v>
      </c>
      <c r="E146" s="41">
        <f t="shared" si="98"/>
        <v>14</v>
      </c>
      <c r="F146" s="42">
        <f t="shared" si="99"/>
        <v>14</v>
      </c>
      <c r="G146" s="42">
        <f t="shared" si="99"/>
        <v>0</v>
      </c>
      <c r="H146" s="42">
        <f t="shared" si="99"/>
        <v>0</v>
      </c>
      <c r="I146" s="48">
        <v>1</v>
      </c>
      <c r="J146" s="48">
        <v>0</v>
      </c>
      <c r="K146" s="48">
        <v>0</v>
      </c>
      <c r="L146" s="49" t="s">
        <v>899</v>
      </c>
      <c r="M146" s="45" t="s">
        <v>56</v>
      </c>
      <c r="N146" s="45"/>
      <c r="O146" s="24" t="s">
        <v>96</v>
      </c>
      <c r="P146" s="52" t="s">
        <v>900</v>
      </c>
      <c r="Q146" s="25" t="s">
        <v>901</v>
      </c>
      <c r="R146" s="24">
        <v>1</v>
      </c>
      <c r="S146" s="41">
        <f t="shared" ref="S146" si="104">SUM(T146:V146)</f>
        <v>14</v>
      </c>
      <c r="T146" s="42">
        <f t="shared" ref="T146:V146" si="105">14*W146</f>
        <v>14</v>
      </c>
      <c r="U146" s="42">
        <f t="shared" si="105"/>
        <v>0</v>
      </c>
      <c r="V146" s="42">
        <f t="shared" si="105"/>
        <v>0</v>
      </c>
      <c r="W146" s="48">
        <v>1</v>
      </c>
      <c r="X146" s="48">
        <v>0</v>
      </c>
      <c r="Y146" s="48">
        <v>0</v>
      </c>
      <c r="Z146" s="49" t="s">
        <v>902</v>
      </c>
      <c r="AA146" s="25" t="s">
        <v>49</v>
      </c>
      <c r="AB146" s="25"/>
      <c r="AC146" s="24" t="s">
        <v>100</v>
      </c>
      <c r="AD146" s="47" t="s">
        <v>903</v>
      </c>
      <c r="AE146" s="25" t="s">
        <v>904</v>
      </c>
      <c r="AF146" s="24">
        <v>1</v>
      </c>
      <c r="AG146" s="41">
        <f t="shared" si="102"/>
        <v>14</v>
      </c>
      <c r="AH146" s="42">
        <f t="shared" si="103"/>
        <v>14</v>
      </c>
      <c r="AI146" s="42">
        <f t="shared" si="103"/>
        <v>0</v>
      </c>
      <c r="AJ146" s="42">
        <f t="shared" si="103"/>
        <v>0</v>
      </c>
      <c r="AK146" s="48">
        <v>1</v>
      </c>
      <c r="AL146" s="48">
        <v>0</v>
      </c>
      <c r="AM146" s="48">
        <v>0</v>
      </c>
      <c r="AN146" s="49" t="s">
        <v>905</v>
      </c>
      <c r="AO146" s="25" t="s">
        <v>53</v>
      </c>
    </row>
    <row r="147" spans="1:41" ht="30" customHeight="1" x14ac:dyDescent="0.35">
      <c r="A147" s="50" t="s">
        <v>92</v>
      </c>
      <c r="B147" s="51" t="s">
        <v>906</v>
      </c>
      <c r="C147" s="25" t="s">
        <v>907</v>
      </c>
      <c r="D147" s="26">
        <v>1</v>
      </c>
      <c r="E147" s="56">
        <v>14</v>
      </c>
      <c r="F147" s="48">
        <v>0</v>
      </c>
      <c r="G147" s="48">
        <v>3</v>
      </c>
      <c r="H147" s="48">
        <v>11</v>
      </c>
      <c r="I147" s="149"/>
      <c r="J147" s="149"/>
      <c r="K147" s="149"/>
      <c r="L147" s="150" t="s">
        <v>908</v>
      </c>
      <c r="M147" s="45" t="s">
        <v>56</v>
      </c>
      <c r="N147" s="45"/>
      <c r="O147" s="24" t="s">
        <v>96</v>
      </c>
      <c r="P147" s="52" t="s">
        <v>909</v>
      </c>
      <c r="Q147" s="25" t="s">
        <v>910</v>
      </c>
      <c r="R147" s="24">
        <v>1</v>
      </c>
      <c r="S147" s="56">
        <v>14</v>
      </c>
      <c r="T147" s="48">
        <v>0</v>
      </c>
      <c r="U147" s="48">
        <v>3</v>
      </c>
      <c r="V147" s="48">
        <v>11</v>
      </c>
      <c r="W147" s="48"/>
      <c r="X147" s="48"/>
      <c r="Y147" s="48"/>
      <c r="Z147" s="49" t="s">
        <v>911</v>
      </c>
      <c r="AA147" s="25" t="s">
        <v>49</v>
      </c>
      <c r="AB147" s="25"/>
      <c r="AC147" s="24" t="s">
        <v>100</v>
      </c>
      <c r="AD147" s="47" t="s">
        <v>912</v>
      </c>
      <c r="AE147" s="25" t="s">
        <v>913</v>
      </c>
      <c r="AF147" s="24">
        <v>1</v>
      </c>
      <c r="AG147" s="41">
        <f t="shared" si="102"/>
        <v>14</v>
      </c>
      <c r="AH147" s="48">
        <v>0</v>
      </c>
      <c r="AI147" s="48">
        <v>3</v>
      </c>
      <c r="AJ147" s="48">
        <v>11</v>
      </c>
      <c r="AK147" s="48"/>
      <c r="AL147" s="48"/>
      <c r="AM147" s="48"/>
      <c r="AN147" s="49" t="s">
        <v>914</v>
      </c>
      <c r="AO147" s="25" t="s">
        <v>53</v>
      </c>
    </row>
    <row r="148" spans="1:41" ht="30" customHeight="1" x14ac:dyDescent="0.35">
      <c r="A148" s="315" t="s">
        <v>115</v>
      </c>
      <c r="B148" s="316" t="s">
        <v>915</v>
      </c>
      <c r="C148" s="308" t="s">
        <v>1057</v>
      </c>
      <c r="D148" s="309">
        <v>0</v>
      </c>
      <c r="E148" s="312">
        <v>3</v>
      </c>
      <c r="F148" s="312">
        <v>0</v>
      </c>
      <c r="G148" s="312">
        <v>3</v>
      </c>
      <c r="H148" s="312">
        <v>0</v>
      </c>
      <c r="I148" s="312"/>
      <c r="J148" s="312"/>
      <c r="K148" s="312"/>
      <c r="L148" s="313"/>
      <c r="M148" s="317" t="s">
        <v>621</v>
      </c>
      <c r="N148" s="98"/>
      <c r="O148" s="309" t="s">
        <v>118</v>
      </c>
      <c r="P148" s="314" t="s">
        <v>916</v>
      </c>
      <c r="Q148" s="308" t="s">
        <v>1058</v>
      </c>
      <c r="R148" s="309">
        <v>0</v>
      </c>
      <c r="S148" s="312">
        <v>3</v>
      </c>
      <c r="T148" s="312">
        <v>0</v>
      </c>
      <c r="U148" s="312">
        <v>3</v>
      </c>
      <c r="V148" s="312">
        <v>0</v>
      </c>
      <c r="W148" s="312"/>
      <c r="X148" s="312"/>
      <c r="Y148" s="312"/>
      <c r="Z148" s="313"/>
      <c r="AA148" s="308" t="s">
        <v>382</v>
      </c>
      <c r="AB148" s="25"/>
      <c r="AC148" s="309" t="s">
        <v>121</v>
      </c>
      <c r="AD148" s="310" t="s">
        <v>917</v>
      </c>
      <c r="AE148" s="308" t="s">
        <v>1059</v>
      </c>
      <c r="AF148" s="309">
        <v>0</v>
      </c>
      <c r="AG148" s="311">
        <v>3</v>
      </c>
      <c r="AH148" s="312">
        <v>0</v>
      </c>
      <c r="AI148" s="312">
        <v>3</v>
      </c>
      <c r="AJ148" s="312">
        <v>0</v>
      </c>
      <c r="AK148" s="312"/>
      <c r="AL148" s="312"/>
      <c r="AM148" s="312"/>
      <c r="AN148" s="313"/>
      <c r="AO148" s="308" t="s">
        <v>385</v>
      </c>
    </row>
    <row r="149" spans="1:41" ht="30" customHeight="1" thickBot="1" x14ac:dyDescent="0.4">
      <c r="A149" s="91"/>
      <c r="B149" s="92" t="s">
        <v>124</v>
      </c>
      <c r="C149" s="164"/>
      <c r="D149" s="94">
        <f>SUM(D135:D147)</f>
        <v>31</v>
      </c>
      <c r="E149" s="144"/>
      <c r="F149" s="144"/>
      <c r="G149" s="144"/>
      <c r="H149" s="144"/>
      <c r="I149" s="144"/>
      <c r="J149" s="144"/>
      <c r="K149" s="144"/>
      <c r="L149" s="96" t="s">
        <v>44</v>
      </c>
      <c r="M149" s="97" t="s">
        <v>44</v>
      </c>
      <c r="N149" s="98"/>
      <c r="O149" s="94"/>
      <c r="P149" s="59" t="s">
        <v>125</v>
      </c>
      <c r="Q149" s="99"/>
      <c r="R149" s="102">
        <f>SUM(R135:R147)</f>
        <v>30</v>
      </c>
      <c r="S149" s="100"/>
      <c r="T149" s="100"/>
      <c r="U149" s="95"/>
      <c r="V149" s="95"/>
      <c r="W149" s="213"/>
      <c r="X149" s="213"/>
      <c r="Y149" s="100"/>
      <c r="Z149" s="101" t="s">
        <v>44</v>
      </c>
      <c r="AA149" s="99" t="s">
        <v>44</v>
      </c>
      <c r="AB149" s="25"/>
      <c r="AC149" s="102"/>
      <c r="AD149" s="99" t="s">
        <v>126</v>
      </c>
      <c r="AE149" s="99"/>
      <c r="AF149" s="102">
        <f>SUM(AF135:AF147)</f>
        <v>31</v>
      </c>
      <c r="AG149" s="100"/>
      <c r="AH149" s="95"/>
      <c r="AI149" s="95"/>
      <c r="AJ149" s="95"/>
      <c r="AK149" s="100"/>
      <c r="AL149" s="100"/>
      <c r="AM149" s="100"/>
      <c r="AN149" s="101" t="s">
        <v>44</v>
      </c>
      <c r="AO149" s="99" t="s">
        <v>44</v>
      </c>
    </row>
    <row r="150" spans="1:41" ht="30" customHeight="1" thickBot="1" x14ac:dyDescent="0.4">
      <c r="A150" s="350" t="s">
        <v>918</v>
      </c>
      <c r="B150" s="350"/>
      <c r="C150" s="350"/>
      <c r="D150" s="350"/>
      <c r="E150" s="350"/>
      <c r="F150" s="350"/>
      <c r="G150" s="350"/>
      <c r="H150" s="350"/>
      <c r="I150" s="350"/>
      <c r="J150" s="350"/>
      <c r="K150" s="350"/>
      <c r="L150" s="350"/>
      <c r="M150" s="351"/>
      <c r="N150" s="36"/>
      <c r="O150" s="352" t="s">
        <v>919</v>
      </c>
      <c r="P150" s="353"/>
      <c r="Q150" s="353"/>
      <c r="R150" s="353"/>
      <c r="S150" s="353"/>
      <c r="T150" s="353"/>
      <c r="U150" s="353"/>
      <c r="V150" s="353"/>
      <c r="W150" s="353"/>
      <c r="X150" s="353"/>
      <c r="Y150" s="353"/>
      <c r="Z150" s="353"/>
      <c r="AA150" s="354"/>
      <c r="AB150" s="35"/>
      <c r="AC150" s="352" t="s">
        <v>920</v>
      </c>
      <c r="AD150" s="353"/>
      <c r="AE150" s="353"/>
      <c r="AF150" s="353"/>
      <c r="AG150" s="353"/>
      <c r="AH150" s="353"/>
      <c r="AI150" s="353"/>
      <c r="AJ150" s="353"/>
      <c r="AK150" s="353"/>
      <c r="AL150" s="353"/>
      <c r="AM150" s="353"/>
      <c r="AN150" s="353"/>
      <c r="AO150" s="354"/>
    </row>
    <row r="151" spans="1:41" ht="50.15" customHeight="1" x14ac:dyDescent="0.35">
      <c r="A151" s="104" t="s">
        <v>41</v>
      </c>
      <c r="B151" s="105" t="s">
        <v>921</v>
      </c>
      <c r="C151" s="106" t="s">
        <v>922</v>
      </c>
      <c r="D151" s="107">
        <v>3</v>
      </c>
      <c r="E151" s="108">
        <f t="shared" ref="E151:E152" si="106">SUM(F151:H151)</f>
        <v>36</v>
      </c>
      <c r="F151" s="108">
        <f t="shared" ref="F151:H152" si="107">12*I151</f>
        <v>0</v>
      </c>
      <c r="G151" s="108">
        <f t="shared" si="107"/>
        <v>0</v>
      </c>
      <c r="H151" s="108">
        <f t="shared" si="107"/>
        <v>36</v>
      </c>
      <c r="I151" s="108">
        <v>0</v>
      </c>
      <c r="J151" s="108">
        <v>0</v>
      </c>
      <c r="K151" s="108">
        <v>3</v>
      </c>
      <c r="L151" s="109" t="s">
        <v>923</v>
      </c>
      <c r="M151" s="110" t="s">
        <v>149</v>
      </c>
      <c r="N151" s="45"/>
      <c r="O151" s="107" t="s">
        <v>46</v>
      </c>
      <c r="P151" s="111" t="s">
        <v>924</v>
      </c>
      <c r="Q151" s="106" t="s">
        <v>925</v>
      </c>
      <c r="R151" s="107">
        <v>3</v>
      </c>
      <c r="S151" s="108">
        <f t="shared" ref="S151:S152" si="108">SUM(T151:V151)</f>
        <v>36</v>
      </c>
      <c r="T151" s="108">
        <f>12*W151</f>
        <v>0</v>
      </c>
      <c r="U151" s="108">
        <f t="shared" ref="U151:V152" si="109">12*X151</f>
        <v>0</v>
      </c>
      <c r="V151" s="108">
        <f t="shared" si="109"/>
        <v>36</v>
      </c>
      <c r="W151" s="108">
        <v>0</v>
      </c>
      <c r="X151" s="108">
        <v>0</v>
      </c>
      <c r="Y151" s="108">
        <v>3</v>
      </c>
      <c r="Z151" s="109" t="s">
        <v>926</v>
      </c>
      <c r="AA151" s="112" t="s">
        <v>153</v>
      </c>
      <c r="AB151" s="25"/>
      <c r="AC151" s="114" t="s">
        <v>50</v>
      </c>
      <c r="AD151" s="113" t="s">
        <v>927</v>
      </c>
      <c r="AE151" s="106" t="s">
        <v>928</v>
      </c>
      <c r="AF151" s="114">
        <v>3</v>
      </c>
      <c r="AG151" s="108">
        <f t="shared" ref="AG151:AG152" si="110">SUM(AH151:AJ151)</f>
        <v>36</v>
      </c>
      <c r="AH151" s="108">
        <f t="shared" ref="AH151:AJ152" si="111">12*AK151</f>
        <v>0</v>
      </c>
      <c r="AI151" s="108">
        <f t="shared" si="111"/>
        <v>0</v>
      </c>
      <c r="AJ151" s="108">
        <f t="shared" si="111"/>
        <v>36</v>
      </c>
      <c r="AK151" s="115">
        <v>0</v>
      </c>
      <c r="AL151" s="115">
        <v>0</v>
      </c>
      <c r="AM151" s="115">
        <v>3</v>
      </c>
      <c r="AN151" s="116" t="s">
        <v>929</v>
      </c>
      <c r="AO151" s="106" t="s">
        <v>139</v>
      </c>
    </row>
    <row r="152" spans="1:41" ht="30" customHeight="1" x14ac:dyDescent="0.35">
      <c r="A152" s="117" t="s">
        <v>41</v>
      </c>
      <c r="B152" s="118" t="s">
        <v>930</v>
      </c>
      <c r="C152" s="106" t="s">
        <v>931</v>
      </c>
      <c r="D152" s="114">
        <v>5</v>
      </c>
      <c r="E152" s="108">
        <f t="shared" si="106"/>
        <v>72</v>
      </c>
      <c r="F152" s="108">
        <f t="shared" si="107"/>
        <v>12</v>
      </c>
      <c r="G152" s="108">
        <f t="shared" si="107"/>
        <v>0</v>
      </c>
      <c r="H152" s="108">
        <f t="shared" si="107"/>
        <v>60</v>
      </c>
      <c r="I152" s="115">
        <v>1</v>
      </c>
      <c r="J152" s="115">
        <v>0</v>
      </c>
      <c r="K152" s="115">
        <v>5</v>
      </c>
      <c r="L152" s="116" t="s">
        <v>824</v>
      </c>
      <c r="M152" s="120" t="s">
        <v>149</v>
      </c>
      <c r="N152" s="45"/>
      <c r="O152" s="114" t="s">
        <v>46</v>
      </c>
      <c r="P152" s="121" t="s">
        <v>932</v>
      </c>
      <c r="Q152" s="106" t="s">
        <v>933</v>
      </c>
      <c r="R152" s="114">
        <v>5</v>
      </c>
      <c r="S152" s="108">
        <f t="shared" si="108"/>
        <v>72</v>
      </c>
      <c r="T152" s="108">
        <f>12*W152</f>
        <v>12</v>
      </c>
      <c r="U152" s="108">
        <f t="shared" si="109"/>
        <v>0</v>
      </c>
      <c r="V152" s="108">
        <f t="shared" si="109"/>
        <v>60</v>
      </c>
      <c r="W152" s="115">
        <v>1</v>
      </c>
      <c r="X152" s="115">
        <v>0</v>
      </c>
      <c r="Y152" s="115">
        <v>5</v>
      </c>
      <c r="Z152" s="116" t="s">
        <v>827</v>
      </c>
      <c r="AA152" s="106" t="s">
        <v>153</v>
      </c>
      <c r="AB152" s="25"/>
      <c r="AC152" s="114" t="s">
        <v>50</v>
      </c>
      <c r="AD152" s="113" t="s">
        <v>934</v>
      </c>
      <c r="AE152" s="106" t="s">
        <v>935</v>
      </c>
      <c r="AF152" s="114">
        <v>5</v>
      </c>
      <c r="AG152" s="108">
        <f t="shared" si="110"/>
        <v>72</v>
      </c>
      <c r="AH152" s="108">
        <f t="shared" si="111"/>
        <v>12</v>
      </c>
      <c r="AI152" s="108">
        <f t="shared" si="111"/>
        <v>0</v>
      </c>
      <c r="AJ152" s="108">
        <f t="shared" si="111"/>
        <v>60</v>
      </c>
      <c r="AK152" s="115">
        <v>1</v>
      </c>
      <c r="AL152" s="115">
        <v>0</v>
      </c>
      <c r="AM152" s="115">
        <v>5</v>
      </c>
      <c r="AN152" s="116" t="s">
        <v>830</v>
      </c>
      <c r="AO152" s="106" t="s">
        <v>139</v>
      </c>
    </row>
    <row r="153" spans="1:41" ht="30" customHeight="1" x14ac:dyDescent="0.35">
      <c r="A153" s="117" t="s">
        <v>41</v>
      </c>
      <c r="B153" s="118" t="s">
        <v>936</v>
      </c>
      <c r="C153" s="106" t="s">
        <v>937</v>
      </c>
      <c r="D153" s="125">
        <v>2</v>
      </c>
      <c r="E153" s="115">
        <v>24</v>
      </c>
      <c r="F153" s="115">
        <v>3</v>
      </c>
      <c r="G153" s="115">
        <v>9</v>
      </c>
      <c r="H153" s="115">
        <v>12</v>
      </c>
      <c r="I153" s="126"/>
      <c r="J153" s="126"/>
      <c r="K153" s="126"/>
      <c r="L153" s="116" t="s">
        <v>938</v>
      </c>
      <c r="M153" s="120" t="s">
        <v>468</v>
      </c>
      <c r="N153" s="45"/>
      <c r="O153" s="114" t="s">
        <v>46</v>
      </c>
      <c r="P153" s="121" t="s">
        <v>939</v>
      </c>
      <c r="Q153" s="106" t="s">
        <v>940</v>
      </c>
      <c r="R153" s="114">
        <v>2</v>
      </c>
      <c r="S153" s="115">
        <v>24</v>
      </c>
      <c r="T153" s="115">
        <v>3</v>
      </c>
      <c r="U153" s="115">
        <v>9</v>
      </c>
      <c r="V153" s="115">
        <v>12</v>
      </c>
      <c r="W153" s="126"/>
      <c r="X153" s="126"/>
      <c r="Y153" s="126"/>
      <c r="Z153" s="116" t="s">
        <v>941</v>
      </c>
      <c r="AA153" s="106" t="s">
        <v>283</v>
      </c>
      <c r="AB153" s="25"/>
      <c r="AC153" s="114" t="s">
        <v>50</v>
      </c>
      <c r="AD153" s="113" t="s">
        <v>942</v>
      </c>
      <c r="AE153" s="106" t="s">
        <v>943</v>
      </c>
      <c r="AF153" s="114">
        <v>2</v>
      </c>
      <c r="AG153" s="115">
        <v>24</v>
      </c>
      <c r="AH153" s="115">
        <v>3</v>
      </c>
      <c r="AI153" s="115">
        <v>9</v>
      </c>
      <c r="AJ153" s="115">
        <v>12</v>
      </c>
      <c r="AK153" s="126"/>
      <c r="AL153" s="126"/>
      <c r="AM153" s="126"/>
      <c r="AN153" s="116" t="s">
        <v>944</v>
      </c>
      <c r="AO153" s="106" t="s">
        <v>287</v>
      </c>
    </row>
    <row r="154" spans="1:41" ht="30" customHeight="1" x14ac:dyDescent="0.35">
      <c r="A154" s="117" t="s">
        <v>41</v>
      </c>
      <c r="B154" s="118" t="s">
        <v>945</v>
      </c>
      <c r="C154" s="106" t="s">
        <v>946</v>
      </c>
      <c r="D154" s="114">
        <v>5</v>
      </c>
      <c r="E154" s="115">
        <f t="shared" ref="E154:E156" si="112">SUM(F154:H154)</f>
        <v>72</v>
      </c>
      <c r="F154" s="115">
        <f>12*I154</f>
        <v>12</v>
      </c>
      <c r="G154" s="115">
        <f t="shared" ref="G154:H156" si="113">12*J154</f>
        <v>0</v>
      </c>
      <c r="H154" s="115">
        <f t="shared" si="113"/>
        <v>60</v>
      </c>
      <c r="I154" s="115">
        <v>1</v>
      </c>
      <c r="J154" s="115">
        <v>0</v>
      </c>
      <c r="K154" s="115">
        <v>5</v>
      </c>
      <c r="L154" s="116" t="s">
        <v>833</v>
      </c>
      <c r="M154" s="120" t="s">
        <v>149</v>
      </c>
      <c r="N154" s="45"/>
      <c r="O154" s="114" t="s">
        <v>46</v>
      </c>
      <c r="P154" s="121" t="s">
        <v>947</v>
      </c>
      <c r="Q154" s="106" t="s">
        <v>948</v>
      </c>
      <c r="R154" s="114">
        <v>5</v>
      </c>
      <c r="S154" s="115">
        <f t="shared" ref="S154:S156" si="114">SUM(T154:V154)</f>
        <v>72</v>
      </c>
      <c r="T154" s="115">
        <f t="shared" ref="T154:V157" si="115">12*W154</f>
        <v>12</v>
      </c>
      <c r="U154" s="115">
        <f t="shared" si="115"/>
        <v>0</v>
      </c>
      <c r="V154" s="115">
        <f t="shared" si="115"/>
        <v>60</v>
      </c>
      <c r="W154" s="115">
        <v>1</v>
      </c>
      <c r="X154" s="115">
        <v>0</v>
      </c>
      <c r="Y154" s="115">
        <v>5</v>
      </c>
      <c r="Z154" s="116" t="s">
        <v>949</v>
      </c>
      <c r="AA154" s="106" t="s">
        <v>153</v>
      </c>
      <c r="AB154" s="25"/>
      <c r="AC154" s="114" t="s">
        <v>50</v>
      </c>
      <c r="AD154" s="113" t="s">
        <v>950</v>
      </c>
      <c r="AE154" s="106" t="s">
        <v>951</v>
      </c>
      <c r="AF154" s="114">
        <v>5</v>
      </c>
      <c r="AG154" s="115">
        <f t="shared" ref="AG154:AG156" si="116">SUM(AH154:AJ154)</f>
        <v>72</v>
      </c>
      <c r="AH154" s="115">
        <f t="shared" ref="AH154:AJ157" si="117">12*AK154</f>
        <v>12</v>
      </c>
      <c r="AI154" s="115">
        <f t="shared" si="117"/>
        <v>0</v>
      </c>
      <c r="AJ154" s="115">
        <f t="shared" si="117"/>
        <v>60</v>
      </c>
      <c r="AK154" s="115">
        <v>1</v>
      </c>
      <c r="AL154" s="115">
        <v>0</v>
      </c>
      <c r="AM154" s="115">
        <v>5</v>
      </c>
      <c r="AN154" s="116" t="s">
        <v>838</v>
      </c>
      <c r="AO154" s="106" t="s">
        <v>139</v>
      </c>
    </row>
    <row r="155" spans="1:41" ht="50.15" customHeight="1" x14ac:dyDescent="0.35">
      <c r="A155" s="50" t="s">
        <v>41</v>
      </c>
      <c r="B155" s="51" t="s">
        <v>952</v>
      </c>
      <c r="C155" s="25" t="s">
        <v>953</v>
      </c>
      <c r="D155" s="24">
        <v>2</v>
      </c>
      <c r="E155" s="41">
        <f t="shared" si="112"/>
        <v>60</v>
      </c>
      <c r="F155" s="42">
        <f t="shared" ref="F155:F156" si="118">12*I155</f>
        <v>0</v>
      </c>
      <c r="G155" s="42">
        <f t="shared" si="113"/>
        <v>0</v>
      </c>
      <c r="H155" s="42">
        <f t="shared" si="113"/>
        <v>60</v>
      </c>
      <c r="I155" s="48">
        <v>0</v>
      </c>
      <c r="J155" s="48">
        <v>0</v>
      </c>
      <c r="K155" s="48">
        <v>5</v>
      </c>
      <c r="L155" s="49" t="s">
        <v>954</v>
      </c>
      <c r="M155" s="45" t="s">
        <v>63</v>
      </c>
      <c r="N155" s="45"/>
      <c r="O155" s="24" t="s">
        <v>46</v>
      </c>
      <c r="P155" s="52" t="s">
        <v>955</v>
      </c>
      <c r="Q155" s="25" t="s">
        <v>956</v>
      </c>
      <c r="R155" s="24">
        <v>2</v>
      </c>
      <c r="S155" s="41">
        <f t="shared" si="114"/>
        <v>60</v>
      </c>
      <c r="T155" s="42">
        <f t="shared" si="115"/>
        <v>0</v>
      </c>
      <c r="U155" s="42">
        <f t="shared" si="115"/>
        <v>0</v>
      </c>
      <c r="V155" s="42">
        <f t="shared" si="115"/>
        <v>60</v>
      </c>
      <c r="W155" s="48">
        <v>0</v>
      </c>
      <c r="X155" s="48">
        <v>0</v>
      </c>
      <c r="Y155" s="48">
        <v>5</v>
      </c>
      <c r="Z155" s="49" t="s">
        <v>957</v>
      </c>
      <c r="AA155" s="25" t="s">
        <v>88</v>
      </c>
      <c r="AB155" s="25"/>
      <c r="AC155" s="24" t="s">
        <v>50</v>
      </c>
      <c r="AD155" s="47" t="s">
        <v>958</v>
      </c>
      <c r="AE155" s="25" t="s">
        <v>959</v>
      </c>
      <c r="AF155" s="24">
        <v>2</v>
      </c>
      <c r="AG155" s="41">
        <f t="shared" si="116"/>
        <v>60</v>
      </c>
      <c r="AH155" s="42">
        <f t="shared" si="117"/>
        <v>0</v>
      </c>
      <c r="AI155" s="42">
        <f t="shared" si="117"/>
        <v>0</v>
      </c>
      <c r="AJ155" s="42">
        <f t="shared" si="117"/>
        <v>60</v>
      </c>
      <c r="AK155" s="48">
        <v>0</v>
      </c>
      <c r="AL155" s="48">
        <v>0</v>
      </c>
      <c r="AM155" s="48">
        <v>5</v>
      </c>
      <c r="AN155" s="49" t="s">
        <v>960</v>
      </c>
      <c r="AO155" s="25" t="s">
        <v>91</v>
      </c>
    </row>
    <row r="156" spans="1:41" ht="50.15" customHeight="1" x14ac:dyDescent="0.35">
      <c r="A156" s="117" t="s">
        <v>41</v>
      </c>
      <c r="B156" s="118" t="s">
        <v>961</v>
      </c>
      <c r="C156" s="106" t="s">
        <v>962</v>
      </c>
      <c r="D156" s="114">
        <v>3</v>
      </c>
      <c r="E156" s="108">
        <f t="shared" si="112"/>
        <v>36</v>
      </c>
      <c r="F156" s="108">
        <f t="shared" si="118"/>
        <v>0</v>
      </c>
      <c r="G156" s="108">
        <f t="shared" si="113"/>
        <v>0</v>
      </c>
      <c r="H156" s="108">
        <f t="shared" si="113"/>
        <v>36</v>
      </c>
      <c r="I156" s="115">
        <v>0</v>
      </c>
      <c r="J156" s="115">
        <v>0</v>
      </c>
      <c r="K156" s="115">
        <v>3</v>
      </c>
      <c r="L156" s="116" t="s">
        <v>963</v>
      </c>
      <c r="M156" s="120" t="s">
        <v>149</v>
      </c>
      <c r="N156" s="45"/>
      <c r="O156" s="114" t="s">
        <v>46</v>
      </c>
      <c r="P156" s="121" t="s">
        <v>964</v>
      </c>
      <c r="Q156" s="106" t="s">
        <v>965</v>
      </c>
      <c r="R156" s="114">
        <v>3</v>
      </c>
      <c r="S156" s="108">
        <f t="shared" si="114"/>
        <v>36</v>
      </c>
      <c r="T156" s="108">
        <f t="shared" si="115"/>
        <v>0</v>
      </c>
      <c r="U156" s="108">
        <f t="shared" si="115"/>
        <v>0</v>
      </c>
      <c r="V156" s="108">
        <f t="shared" si="115"/>
        <v>36</v>
      </c>
      <c r="W156" s="115">
        <v>0</v>
      </c>
      <c r="X156" s="115">
        <v>0</v>
      </c>
      <c r="Y156" s="115">
        <v>3</v>
      </c>
      <c r="Z156" s="116" t="s">
        <v>926</v>
      </c>
      <c r="AA156" s="106" t="s">
        <v>153</v>
      </c>
      <c r="AB156" s="25"/>
      <c r="AC156" s="114" t="s">
        <v>50</v>
      </c>
      <c r="AD156" s="113" t="s">
        <v>966</v>
      </c>
      <c r="AE156" s="106" t="s">
        <v>967</v>
      </c>
      <c r="AF156" s="114">
        <v>3</v>
      </c>
      <c r="AG156" s="108">
        <f t="shared" si="116"/>
        <v>36</v>
      </c>
      <c r="AH156" s="108">
        <f t="shared" si="117"/>
        <v>0</v>
      </c>
      <c r="AI156" s="108">
        <f t="shared" si="117"/>
        <v>0</v>
      </c>
      <c r="AJ156" s="108">
        <f t="shared" si="117"/>
        <v>36</v>
      </c>
      <c r="AK156" s="115">
        <v>0</v>
      </c>
      <c r="AL156" s="115">
        <v>0</v>
      </c>
      <c r="AM156" s="115">
        <v>3</v>
      </c>
      <c r="AN156" s="116" t="s">
        <v>929</v>
      </c>
      <c r="AO156" s="106" t="s">
        <v>139</v>
      </c>
    </row>
    <row r="157" spans="1:41" ht="72" customHeight="1" x14ac:dyDescent="0.35">
      <c r="A157" s="117" t="s">
        <v>41</v>
      </c>
      <c r="B157" s="118" t="s">
        <v>968</v>
      </c>
      <c r="C157" s="106" t="s">
        <v>969</v>
      </c>
      <c r="D157" s="125">
        <v>3</v>
      </c>
      <c r="E157" s="115">
        <v>42</v>
      </c>
      <c r="F157" s="115">
        <v>18</v>
      </c>
      <c r="G157" s="115">
        <v>0</v>
      </c>
      <c r="H157" s="115">
        <v>24</v>
      </c>
      <c r="I157" s="119">
        <v>1.5</v>
      </c>
      <c r="J157" s="126">
        <v>0</v>
      </c>
      <c r="K157" s="126">
        <v>2</v>
      </c>
      <c r="L157" s="116" t="s">
        <v>970</v>
      </c>
      <c r="M157" s="120" t="s">
        <v>149</v>
      </c>
      <c r="N157" s="45"/>
      <c r="O157" s="114" t="s">
        <v>46</v>
      </c>
      <c r="P157" s="121" t="s">
        <v>971</v>
      </c>
      <c r="Q157" s="106" t="s">
        <v>972</v>
      </c>
      <c r="R157" s="114">
        <v>3</v>
      </c>
      <c r="S157" s="115">
        <v>42</v>
      </c>
      <c r="T157" s="108">
        <f t="shared" si="115"/>
        <v>18</v>
      </c>
      <c r="U157" s="108">
        <f t="shared" si="115"/>
        <v>0</v>
      </c>
      <c r="V157" s="108">
        <f t="shared" si="115"/>
        <v>24</v>
      </c>
      <c r="W157" s="119">
        <v>1.5</v>
      </c>
      <c r="X157" s="126">
        <v>0</v>
      </c>
      <c r="Y157" s="126">
        <v>2</v>
      </c>
      <c r="Z157" s="116" t="s">
        <v>874</v>
      </c>
      <c r="AA157" s="106" t="s">
        <v>153</v>
      </c>
      <c r="AB157" s="25"/>
      <c r="AC157" s="114" t="s">
        <v>50</v>
      </c>
      <c r="AD157" s="113" t="s">
        <v>973</v>
      </c>
      <c r="AE157" s="106" t="s">
        <v>974</v>
      </c>
      <c r="AF157" s="114">
        <v>3</v>
      </c>
      <c r="AG157" s="115">
        <v>42</v>
      </c>
      <c r="AH157" s="108">
        <f t="shared" si="117"/>
        <v>18</v>
      </c>
      <c r="AI157" s="108">
        <f t="shared" si="117"/>
        <v>0</v>
      </c>
      <c r="AJ157" s="108">
        <f t="shared" si="117"/>
        <v>24</v>
      </c>
      <c r="AK157" s="119">
        <v>1.5</v>
      </c>
      <c r="AL157" s="126">
        <v>0</v>
      </c>
      <c r="AM157" s="126">
        <v>2</v>
      </c>
      <c r="AN157" s="116" t="s">
        <v>975</v>
      </c>
      <c r="AO157" s="106" t="s">
        <v>139</v>
      </c>
    </row>
    <row r="158" spans="1:41" ht="30" customHeight="1" x14ac:dyDescent="0.35">
      <c r="A158" s="50" t="s">
        <v>41</v>
      </c>
      <c r="B158" s="51" t="s">
        <v>976</v>
      </c>
      <c r="C158" s="25" t="s">
        <v>977</v>
      </c>
      <c r="D158" s="24">
        <v>2</v>
      </c>
      <c r="E158" s="56">
        <f t="shared" ref="E158:E161" si="119">SUM(F158:H158)</f>
        <v>18</v>
      </c>
      <c r="F158" s="48">
        <f t="shared" ref="F158:H161" si="120">12*I158</f>
        <v>18</v>
      </c>
      <c r="G158" s="48">
        <f t="shared" si="120"/>
        <v>0</v>
      </c>
      <c r="H158" s="48">
        <f t="shared" si="120"/>
        <v>0</v>
      </c>
      <c r="I158" s="156">
        <v>1.5</v>
      </c>
      <c r="J158" s="48">
        <v>0</v>
      </c>
      <c r="K158" s="48">
        <v>0</v>
      </c>
      <c r="L158" s="49" t="s">
        <v>978</v>
      </c>
      <c r="M158" s="45" t="s">
        <v>56</v>
      </c>
      <c r="N158" s="45"/>
      <c r="O158" s="53"/>
      <c r="P158" s="128"/>
      <c r="Q158" s="167"/>
      <c r="R158" s="139"/>
      <c r="S158" s="166"/>
      <c r="T158" s="71"/>
      <c r="U158" s="71"/>
      <c r="V158" s="71"/>
      <c r="W158" s="71"/>
      <c r="X158" s="71"/>
      <c r="Y158" s="71"/>
      <c r="Z158" s="72"/>
      <c r="AA158" s="73"/>
      <c r="AB158" s="131"/>
      <c r="AC158" s="53"/>
      <c r="AD158" s="68"/>
      <c r="AE158" s="167"/>
      <c r="AF158" s="139"/>
      <c r="AG158" s="214"/>
      <c r="AH158" s="130"/>
      <c r="AI158" s="130"/>
      <c r="AJ158" s="130"/>
      <c r="AK158" s="130"/>
      <c r="AL158" s="130"/>
      <c r="AM158" s="130"/>
      <c r="AN158" s="72"/>
      <c r="AO158" s="73"/>
    </row>
    <row r="159" spans="1:41" ht="30" customHeight="1" x14ac:dyDescent="0.35">
      <c r="A159" s="117" t="s">
        <v>41</v>
      </c>
      <c r="B159" s="118" t="s">
        <v>979</v>
      </c>
      <c r="C159" s="106" t="s">
        <v>980</v>
      </c>
      <c r="D159" s="125">
        <v>4</v>
      </c>
      <c r="E159" s="108">
        <f t="shared" si="119"/>
        <v>48</v>
      </c>
      <c r="F159" s="108">
        <f t="shared" si="120"/>
        <v>12</v>
      </c>
      <c r="G159" s="108">
        <f t="shared" si="120"/>
        <v>0</v>
      </c>
      <c r="H159" s="108">
        <f t="shared" si="120"/>
        <v>36</v>
      </c>
      <c r="I159" s="126">
        <v>1</v>
      </c>
      <c r="J159" s="126">
        <v>0</v>
      </c>
      <c r="K159" s="126">
        <v>3</v>
      </c>
      <c r="L159" s="116" t="s">
        <v>981</v>
      </c>
      <c r="M159" s="120" t="s">
        <v>149</v>
      </c>
      <c r="N159" s="45"/>
      <c r="O159" s="114" t="s">
        <v>46</v>
      </c>
      <c r="P159" s="121" t="s">
        <v>982</v>
      </c>
      <c r="Q159" s="106" t="s">
        <v>983</v>
      </c>
      <c r="R159" s="114">
        <v>4</v>
      </c>
      <c r="S159" s="108">
        <f t="shared" ref="S159:S161" si="121">SUM(T159:V159)</f>
        <v>48</v>
      </c>
      <c r="T159" s="108">
        <f t="shared" ref="T159:V161" si="122">12*W159</f>
        <v>12</v>
      </c>
      <c r="U159" s="108">
        <f t="shared" si="122"/>
        <v>0</v>
      </c>
      <c r="V159" s="108">
        <f t="shared" si="122"/>
        <v>36</v>
      </c>
      <c r="W159" s="115">
        <v>1</v>
      </c>
      <c r="X159" s="115">
        <v>0</v>
      </c>
      <c r="Y159" s="115">
        <v>3</v>
      </c>
      <c r="Z159" s="116" t="s">
        <v>984</v>
      </c>
      <c r="AA159" s="106" t="s">
        <v>153</v>
      </c>
      <c r="AB159" s="25"/>
      <c r="AC159" s="114" t="s">
        <v>50</v>
      </c>
      <c r="AD159" s="113" t="s">
        <v>985</v>
      </c>
      <c r="AE159" s="106" t="s">
        <v>986</v>
      </c>
      <c r="AF159" s="114">
        <v>4</v>
      </c>
      <c r="AG159" s="108">
        <f t="shared" ref="AG159:AG161" si="123">SUM(AH159:AJ159)</f>
        <v>48</v>
      </c>
      <c r="AH159" s="108">
        <f t="shared" ref="AH159:AJ161" si="124">12*AK159</f>
        <v>12</v>
      </c>
      <c r="AI159" s="108">
        <f t="shared" si="124"/>
        <v>0</v>
      </c>
      <c r="AJ159" s="108">
        <f t="shared" si="124"/>
        <v>36</v>
      </c>
      <c r="AK159" s="115">
        <v>1</v>
      </c>
      <c r="AL159" s="115">
        <v>0</v>
      </c>
      <c r="AM159" s="115">
        <v>3</v>
      </c>
      <c r="AN159" s="116" t="s">
        <v>987</v>
      </c>
      <c r="AO159" s="106" t="s">
        <v>139</v>
      </c>
    </row>
    <row r="160" spans="1:41" ht="30" customHeight="1" x14ac:dyDescent="0.35">
      <c r="A160" s="50" t="s">
        <v>41</v>
      </c>
      <c r="B160" s="51" t="s">
        <v>988</v>
      </c>
      <c r="C160" s="25" t="s">
        <v>989</v>
      </c>
      <c r="D160" s="24">
        <v>0</v>
      </c>
      <c r="E160" s="41">
        <f t="shared" si="119"/>
        <v>12</v>
      </c>
      <c r="F160" s="42">
        <f t="shared" si="120"/>
        <v>0</v>
      </c>
      <c r="G160" s="42">
        <f t="shared" si="120"/>
        <v>0</v>
      </c>
      <c r="H160" s="42">
        <f t="shared" si="120"/>
        <v>12</v>
      </c>
      <c r="I160" s="48">
        <v>0</v>
      </c>
      <c r="J160" s="48">
        <v>0</v>
      </c>
      <c r="K160" s="48">
        <v>1</v>
      </c>
      <c r="L160" s="49" t="s">
        <v>44</v>
      </c>
      <c r="M160" s="160" t="s">
        <v>886</v>
      </c>
      <c r="N160" s="45"/>
      <c r="O160" s="24" t="s">
        <v>46</v>
      </c>
      <c r="P160" s="52" t="s">
        <v>990</v>
      </c>
      <c r="Q160" s="25" t="s">
        <v>991</v>
      </c>
      <c r="R160" s="24">
        <v>0</v>
      </c>
      <c r="S160" s="41">
        <f t="shared" si="121"/>
        <v>12</v>
      </c>
      <c r="T160" s="42">
        <f t="shared" si="122"/>
        <v>0</v>
      </c>
      <c r="U160" s="42">
        <f t="shared" si="122"/>
        <v>0</v>
      </c>
      <c r="V160" s="42">
        <f t="shared" si="122"/>
        <v>12</v>
      </c>
      <c r="W160" s="48">
        <v>0</v>
      </c>
      <c r="X160" s="48">
        <v>0</v>
      </c>
      <c r="Y160" s="48">
        <v>1</v>
      </c>
      <c r="Z160" s="49" t="s">
        <v>44</v>
      </c>
      <c r="AA160" s="25" t="s">
        <v>382</v>
      </c>
      <c r="AB160" s="25"/>
      <c r="AC160" s="24" t="s">
        <v>50</v>
      </c>
      <c r="AD160" s="47" t="s">
        <v>992</v>
      </c>
      <c r="AE160" s="25" t="s">
        <v>993</v>
      </c>
      <c r="AF160" s="24">
        <v>0</v>
      </c>
      <c r="AG160" s="41">
        <f t="shared" si="123"/>
        <v>12</v>
      </c>
      <c r="AH160" s="42">
        <f t="shared" si="124"/>
        <v>0</v>
      </c>
      <c r="AI160" s="42">
        <f t="shared" si="124"/>
        <v>0</v>
      </c>
      <c r="AJ160" s="42">
        <f t="shared" si="124"/>
        <v>12</v>
      </c>
      <c r="AK160" s="48">
        <v>0</v>
      </c>
      <c r="AL160" s="48">
        <v>0</v>
      </c>
      <c r="AM160" s="48">
        <v>1</v>
      </c>
      <c r="AN160" s="49"/>
      <c r="AO160" s="25" t="s">
        <v>385</v>
      </c>
    </row>
    <row r="161" spans="1:41" ht="30" customHeight="1" x14ac:dyDescent="0.35">
      <c r="A161" s="215" t="s">
        <v>92</v>
      </c>
      <c r="B161" s="216" t="s">
        <v>994</v>
      </c>
      <c r="C161" s="15" t="s">
        <v>995</v>
      </c>
      <c r="D161" s="26">
        <v>1</v>
      </c>
      <c r="E161" s="95">
        <f t="shared" si="119"/>
        <v>12</v>
      </c>
      <c r="F161" s="149">
        <f t="shared" si="120"/>
        <v>12</v>
      </c>
      <c r="G161" s="149">
        <f t="shared" si="120"/>
        <v>0</v>
      </c>
      <c r="H161" s="149">
        <f t="shared" si="120"/>
        <v>0</v>
      </c>
      <c r="I161" s="149">
        <v>1</v>
      </c>
      <c r="J161" s="149">
        <v>0</v>
      </c>
      <c r="K161" s="149">
        <v>0</v>
      </c>
      <c r="L161" s="150" t="s">
        <v>893</v>
      </c>
      <c r="M161" s="15" t="s">
        <v>56</v>
      </c>
      <c r="N161" s="45"/>
      <c r="O161" s="24" t="s">
        <v>96</v>
      </c>
      <c r="P161" s="217" t="s">
        <v>996</v>
      </c>
      <c r="Q161" s="15" t="s">
        <v>997</v>
      </c>
      <c r="R161" s="24">
        <v>1</v>
      </c>
      <c r="S161" s="56">
        <f t="shared" si="121"/>
        <v>12</v>
      </c>
      <c r="T161" s="48">
        <f t="shared" si="122"/>
        <v>12</v>
      </c>
      <c r="U161" s="48">
        <f t="shared" si="122"/>
        <v>0</v>
      </c>
      <c r="V161" s="48">
        <f t="shared" si="122"/>
        <v>0</v>
      </c>
      <c r="W161" s="48">
        <v>1</v>
      </c>
      <c r="X161" s="48">
        <v>0</v>
      </c>
      <c r="Y161" s="149">
        <v>0</v>
      </c>
      <c r="Z161" s="150" t="s">
        <v>998</v>
      </c>
      <c r="AA161" s="15" t="s">
        <v>49</v>
      </c>
      <c r="AB161" s="25"/>
      <c r="AC161" s="24" t="s">
        <v>100</v>
      </c>
      <c r="AD161" s="217" t="s">
        <v>999</v>
      </c>
      <c r="AE161" s="15" t="s">
        <v>1000</v>
      </c>
      <c r="AF161" s="26">
        <v>1</v>
      </c>
      <c r="AG161" s="95">
        <f t="shared" si="123"/>
        <v>12</v>
      </c>
      <c r="AH161" s="149">
        <f t="shared" si="124"/>
        <v>12</v>
      </c>
      <c r="AI161" s="149">
        <f t="shared" si="124"/>
        <v>0</v>
      </c>
      <c r="AJ161" s="149">
        <f t="shared" si="124"/>
        <v>0</v>
      </c>
      <c r="AK161" s="149">
        <v>1</v>
      </c>
      <c r="AL161" s="149">
        <v>0</v>
      </c>
      <c r="AM161" s="149">
        <v>0</v>
      </c>
      <c r="AN161" s="150" t="s">
        <v>896</v>
      </c>
      <c r="AO161" s="15" t="s">
        <v>53</v>
      </c>
    </row>
    <row r="162" spans="1:41" ht="30" customHeight="1" x14ac:dyDescent="0.35">
      <c r="A162" s="74"/>
      <c r="B162" s="218"/>
      <c r="C162" s="93"/>
      <c r="D162" s="102"/>
      <c r="E162" s="144"/>
      <c r="F162" s="144"/>
      <c r="G162" s="144"/>
      <c r="H162" s="144"/>
      <c r="I162" s="144"/>
      <c r="J162" s="144"/>
      <c r="K162" s="144"/>
      <c r="L162" s="96"/>
      <c r="M162" s="97"/>
      <c r="N162" s="98"/>
      <c r="O162" s="114" t="s">
        <v>96</v>
      </c>
      <c r="P162" s="121" t="s">
        <v>1001</v>
      </c>
      <c r="Q162" s="106" t="s">
        <v>1002</v>
      </c>
      <c r="R162" s="114">
        <v>1</v>
      </c>
      <c r="S162" s="115">
        <v>18</v>
      </c>
      <c r="T162" s="108">
        <v>6</v>
      </c>
      <c r="U162" s="108">
        <f t="shared" ref="U162" si="125">14*X162</f>
        <v>0</v>
      </c>
      <c r="V162" s="108">
        <v>12</v>
      </c>
      <c r="W162" s="211"/>
      <c r="X162" s="126"/>
      <c r="Y162" s="115"/>
      <c r="Z162" s="116" t="s">
        <v>998</v>
      </c>
      <c r="AA162" s="106" t="s">
        <v>283</v>
      </c>
      <c r="AB162" s="25"/>
      <c r="AC162" s="53"/>
      <c r="AD162" s="68"/>
      <c r="AE162" s="167"/>
      <c r="AF162" s="139"/>
      <c r="AG162" s="71"/>
      <c r="AH162" s="71"/>
      <c r="AI162" s="71"/>
      <c r="AJ162" s="71"/>
      <c r="AK162" s="71"/>
      <c r="AL162" s="71"/>
      <c r="AM162" s="71"/>
      <c r="AN162" s="72"/>
      <c r="AO162" s="73"/>
    </row>
    <row r="163" spans="1:41" ht="48" customHeight="1" x14ac:dyDescent="0.35">
      <c r="A163" s="219" t="s">
        <v>115</v>
      </c>
      <c r="B163" s="220" t="s">
        <v>1003</v>
      </c>
      <c r="C163" s="221" t="s">
        <v>1004</v>
      </c>
      <c r="D163" s="222">
        <v>0</v>
      </c>
      <c r="E163" s="223"/>
      <c r="F163" s="223"/>
      <c r="G163" s="223"/>
      <c r="H163" s="223"/>
      <c r="I163" s="224"/>
      <c r="J163" s="224"/>
      <c r="K163" s="224"/>
      <c r="L163" s="221"/>
      <c r="M163" s="225"/>
      <c r="O163" s="142" t="s">
        <v>118</v>
      </c>
      <c r="P163" s="226" t="s">
        <v>1005</v>
      </c>
      <c r="Q163" s="227" t="s">
        <v>1006</v>
      </c>
      <c r="R163" s="222">
        <v>0</v>
      </c>
      <c r="S163" s="228"/>
      <c r="T163" s="228"/>
      <c r="U163" s="228"/>
      <c r="V163" s="228"/>
      <c r="W163" s="229"/>
      <c r="X163" s="229"/>
      <c r="Y163" s="229"/>
      <c r="Z163" s="221"/>
      <c r="AA163" s="230"/>
      <c r="AC163" s="142" t="s">
        <v>121</v>
      </c>
      <c r="AD163" s="226" t="s">
        <v>1007</v>
      </c>
      <c r="AE163" s="227" t="s">
        <v>1008</v>
      </c>
      <c r="AF163" s="222">
        <v>0</v>
      </c>
      <c r="AG163" s="88"/>
      <c r="AH163" s="228"/>
      <c r="AI163" s="228"/>
      <c r="AJ163" s="228"/>
      <c r="AK163" s="229"/>
      <c r="AL163" s="229"/>
      <c r="AM163" s="229"/>
      <c r="AN163" s="231"/>
      <c r="AO163" s="230"/>
    </row>
    <row r="164" spans="1:41" ht="30" customHeight="1" thickBot="1" x14ac:dyDescent="0.4">
      <c r="A164" s="74"/>
      <c r="B164" s="59" t="s">
        <v>124</v>
      </c>
      <c r="C164" s="76"/>
      <c r="D164" s="53">
        <f>SUM(D151:D162)</f>
        <v>30</v>
      </c>
      <c r="E164" s="136"/>
      <c r="F164" s="136"/>
      <c r="G164" s="136"/>
      <c r="H164" s="136"/>
      <c r="I164" s="136"/>
      <c r="J164" s="136"/>
      <c r="K164" s="136"/>
      <c r="L164" s="58" t="s">
        <v>44</v>
      </c>
      <c r="M164" s="59" t="s">
        <v>44</v>
      </c>
      <c r="N164" s="98"/>
      <c r="O164" s="53"/>
      <c r="P164" s="59" t="s">
        <v>125</v>
      </c>
      <c r="Q164" s="193"/>
      <c r="R164" s="61">
        <f>SUM(R151:R162)</f>
        <v>29</v>
      </c>
      <c r="S164" s="136"/>
      <c r="T164" s="136"/>
      <c r="U164" s="136"/>
      <c r="V164" s="136"/>
      <c r="W164" s="232"/>
      <c r="X164" s="232"/>
      <c r="Y164" s="208"/>
      <c r="Z164" s="233" t="s">
        <v>44</v>
      </c>
      <c r="AA164" s="193" t="s">
        <v>44</v>
      </c>
      <c r="AB164" s="25"/>
      <c r="AC164" s="102"/>
      <c r="AD164" s="99" t="s">
        <v>126</v>
      </c>
      <c r="AE164" s="99"/>
      <c r="AF164" s="94">
        <f>SUM(AF151:AF162)</f>
        <v>28</v>
      </c>
      <c r="AG164" s="95"/>
      <c r="AH164" s="95"/>
      <c r="AI164" s="95"/>
      <c r="AJ164" s="95"/>
      <c r="AK164" s="100"/>
      <c r="AL164" s="100"/>
      <c r="AM164" s="100"/>
      <c r="AN164" s="101" t="s">
        <v>44</v>
      </c>
      <c r="AO164" s="99" t="s">
        <v>44</v>
      </c>
    </row>
    <row r="165" spans="1:41" ht="30" customHeight="1" thickBot="1" x14ac:dyDescent="0.4">
      <c r="A165" s="234"/>
      <c r="B165" s="235" t="s">
        <v>1009</v>
      </c>
      <c r="C165" s="236"/>
      <c r="D165" s="237">
        <f>D170+D149+D133+D111+D90+D73+D56+D46+D35+D17+D164</f>
        <v>278</v>
      </c>
      <c r="E165" s="238"/>
      <c r="F165" s="238"/>
      <c r="G165" s="238"/>
      <c r="H165" s="238"/>
      <c r="I165" s="239"/>
      <c r="J165" s="239"/>
      <c r="K165" s="239"/>
      <c r="L165" s="240" t="s">
        <v>44</v>
      </c>
      <c r="M165" s="241" t="s">
        <v>44</v>
      </c>
      <c r="N165" s="242"/>
      <c r="O165" s="243"/>
      <c r="P165" s="244" t="s">
        <v>1010</v>
      </c>
      <c r="Q165" s="245"/>
      <c r="R165" s="237">
        <f>R170+R149+R133+R111+R90+R73+R56+R46+R35+R17+R164</f>
        <v>279</v>
      </c>
      <c r="S165" s="238"/>
      <c r="T165" s="238"/>
      <c r="U165" s="238"/>
      <c r="V165" s="238"/>
      <c r="W165" s="246"/>
      <c r="X165" s="246"/>
      <c r="Y165" s="246"/>
      <c r="Z165" s="247"/>
      <c r="AA165" s="248"/>
      <c r="AC165" s="249"/>
      <c r="AD165" s="250" t="s">
        <v>1011</v>
      </c>
      <c r="AE165" s="251"/>
      <c r="AF165" s="237">
        <f>AF170+AF149+AF133+AF111+AF90+AF73+AF56+AF46+AF35+AF17+AF164</f>
        <v>279</v>
      </c>
      <c r="AG165" s="252"/>
      <c r="AH165" s="252"/>
      <c r="AI165" s="252"/>
      <c r="AJ165" s="252"/>
      <c r="AK165" s="253"/>
      <c r="AL165" s="253"/>
      <c r="AM165" s="253"/>
      <c r="AN165" s="247"/>
      <c r="AO165" s="248"/>
    </row>
    <row r="166" spans="1:41" ht="30" customHeight="1" thickBot="1" x14ac:dyDescent="0.4">
      <c r="B166" s="1"/>
      <c r="C166" s="2"/>
      <c r="D166" s="254"/>
      <c r="E166" s="254"/>
      <c r="F166" s="254"/>
      <c r="G166" s="254"/>
      <c r="H166" s="254"/>
      <c r="I166" s="254"/>
      <c r="J166" s="254"/>
      <c r="K166" s="254"/>
      <c r="L166" s="255"/>
      <c r="M166" s="242"/>
      <c r="N166" s="256"/>
      <c r="O166" s="36"/>
      <c r="P166" s="2"/>
      <c r="Q166" s="254"/>
      <c r="R166" s="254"/>
      <c r="S166" s="254"/>
      <c r="T166" s="254"/>
      <c r="U166" s="254"/>
      <c r="V166" s="254"/>
      <c r="W166" s="257"/>
      <c r="X166" s="257"/>
      <c r="Y166" s="254"/>
      <c r="Z166" s="255"/>
      <c r="AA166" s="242"/>
      <c r="AB166" s="258"/>
      <c r="AC166" s="36"/>
      <c r="AD166" s="2"/>
      <c r="AE166" s="242"/>
      <c r="AF166" s="254"/>
      <c r="AG166" s="254"/>
      <c r="AH166" s="254"/>
      <c r="AI166" s="254"/>
      <c r="AJ166" s="254"/>
      <c r="AK166" s="254"/>
      <c r="AL166" s="254"/>
      <c r="AM166" s="254"/>
      <c r="AN166" s="255"/>
      <c r="AO166" s="242"/>
    </row>
    <row r="167" spans="1:41" ht="30" customHeight="1" thickBot="1" x14ac:dyDescent="0.4">
      <c r="A167" s="355" t="s">
        <v>1012</v>
      </c>
      <c r="B167" s="355"/>
      <c r="C167" s="355"/>
      <c r="D167" s="355"/>
      <c r="E167" s="355"/>
      <c r="F167" s="355"/>
      <c r="G167" s="355"/>
      <c r="H167" s="355"/>
      <c r="I167" s="355"/>
      <c r="J167" s="355"/>
      <c r="K167" s="355"/>
      <c r="L167" s="355"/>
      <c r="M167" s="356"/>
      <c r="N167" s="258"/>
      <c r="O167" s="357" t="s">
        <v>1013</v>
      </c>
      <c r="P167" s="358"/>
      <c r="Q167" s="358"/>
      <c r="R167" s="358"/>
      <c r="S167" s="358"/>
      <c r="T167" s="358"/>
      <c r="U167" s="358"/>
      <c r="V167" s="358"/>
      <c r="W167" s="358"/>
      <c r="X167" s="358"/>
      <c r="Y167" s="358"/>
      <c r="Z167" s="358"/>
      <c r="AA167" s="359"/>
      <c r="AB167" s="258"/>
      <c r="AC167" s="357" t="s">
        <v>1014</v>
      </c>
      <c r="AD167" s="358"/>
      <c r="AE167" s="358"/>
      <c r="AF167" s="358"/>
      <c r="AG167" s="358"/>
      <c r="AH167" s="358"/>
      <c r="AI167" s="358"/>
      <c r="AJ167" s="358"/>
      <c r="AK167" s="358"/>
      <c r="AL167" s="358"/>
      <c r="AM167" s="358"/>
      <c r="AN167" s="358"/>
      <c r="AO167" s="359"/>
    </row>
    <row r="168" spans="1:41" ht="67.5" customHeight="1" x14ac:dyDescent="0.35">
      <c r="A168" s="78" t="s">
        <v>115</v>
      </c>
      <c r="B168" s="79" t="s">
        <v>1015</v>
      </c>
      <c r="C168" s="221" t="s">
        <v>1016</v>
      </c>
      <c r="D168" s="142">
        <v>0</v>
      </c>
      <c r="E168" s="293"/>
      <c r="F168" s="140"/>
      <c r="G168" s="140"/>
      <c r="H168" s="140"/>
      <c r="I168" s="140"/>
      <c r="J168" s="140"/>
      <c r="K168" s="140"/>
      <c r="L168" s="141"/>
      <c r="M168" s="80" t="s">
        <v>379</v>
      </c>
      <c r="N168" s="258"/>
      <c r="O168" s="53"/>
      <c r="P168" s="68"/>
      <c r="Q168" s="259"/>
      <c r="R168" s="260"/>
      <c r="S168" s="214"/>
      <c r="T168" s="214"/>
      <c r="U168" s="214"/>
      <c r="V168" s="214"/>
      <c r="W168" s="214"/>
      <c r="X168" s="214"/>
      <c r="Y168" s="214"/>
      <c r="Z168" s="261"/>
      <c r="AA168" s="73"/>
      <c r="AB168" s="262"/>
      <c r="AC168" s="53"/>
      <c r="AD168" s="60"/>
      <c r="AE168" s="99"/>
      <c r="AF168" s="102"/>
      <c r="AG168" s="208"/>
      <c r="AH168" s="208"/>
      <c r="AI168" s="136"/>
      <c r="AJ168" s="136"/>
      <c r="AK168" s="136"/>
      <c r="AL168" s="136"/>
      <c r="AM168" s="136"/>
      <c r="AN168" s="58"/>
      <c r="AO168" s="59"/>
    </row>
    <row r="169" spans="1:41" ht="67.5" customHeight="1" thickBot="1" x14ac:dyDescent="0.4">
      <c r="A169" s="78" t="s">
        <v>115</v>
      </c>
      <c r="B169" s="79" t="s">
        <v>1017</v>
      </c>
      <c r="C169" s="221" t="s">
        <v>1018</v>
      </c>
      <c r="D169" s="142">
        <v>0</v>
      </c>
      <c r="E169" s="293"/>
      <c r="F169" s="140"/>
      <c r="G169" s="140"/>
      <c r="H169" s="140"/>
      <c r="I169" s="140"/>
      <c r="J169" s="140"/>
      <c r="K169" s="140"/>
      <c r="L169" s="141"/>
      <c r="M169" s="80" t="s">
        <v>379</v>
      </c>
      <c r="N169" s="258"/>
      <c r="O169" s="53"/>
      <c r="P169" s="68"/>
      <c r="Q169" s="259"/>
      <c r="R169" s="260"/>
      <c r="S169" s="214"/>
      <c r="T169" s="214"/>
      <c r="U169" s="214"/>
      <c r="V169" s="214"/>
      <c r="W169" s="214"/>
      <c r="X169" s="214"/>
      <c r="Y169" s="214"/>
      <c r="Z169" s="261"/>
      <c r="AA169" s="73"/>
      <c r="AB169" s="262"/>
      <c r="AC169" s="53"/>
      <c r="AD169" s="60"/>
      <c r="AE169" s="99"/>
      <c r="AF169" s="102"/>
      <c r="AG169" s="208"/>
      <c r="AH169" s="208"/>
      <c r="AI169" s="136"/>
      <c r="AJ169" s="136"/>
      <c r="AK169" s="136"/>
      <c r="AL169" s="136"/>
      <c r="AM169" s="136"/>
      <c r="AN169" s="58"/>
      <c r="AO169" s="59"/>
    </row>
    <row r="170" spans="1:41" ht="30" customHeight="1" thickBot="1" x14ac:dyDescent="0.4">
      <c r="A170" s="234"/>
      <c r="B170" s="244" t="s">
        <v>1019</v>
      </c>
      <c r="C170" s="263"/>
      <c r="D170" s="264">
        <f>SUM(D168:D168)</f>
        <v>0</v>
      </c>
      <c r="E170" s="239"/>
      <c r="F170" s="239"/>
      <c r="G170" s="239"/>
      <c r="H170" s="239"/>
      <c r="I170" s="239"/>
      <c r="J170" s="239"/>
      <c r="K170" s="239"/>
      <c r="L170" s="240" t="s">
        <v>44</v>
      </c>
      <c r="M170" s="241" t="s">
        <v>44</v>
      </c>
      <c r="N170" s="256"/>
      <c r="O170" s="243"/>
      <c r="P170" s="244" t="s">
        <v>1020</v>
      </c>
      <c r="Q170" s="244"/>
      <c r="R170" s="264"/>
      <c r="S170" s="239"/>
      <c r="T170" s="239"/>
      <c r="U170" s="239"/>
      <c r="V170" s="239"/>
      <c r="W170" s="239"/>
      <c r="X170" s="239"/>
      <c r="Y170" s="239"/>
      <c r="Z170" s="240" t="s">
        <v>44</v>
      </c>
      <c r="AA170" s="241" t="s">
        <v>44</v>
      </c>
      <c r="AB170" s="258"/>
      <c r="AC170" s="243"/>
      <c r="AD170" s="265" t="s">
        <v>126</v>
      </c>
      <c r="AE170" s="265"/>
      <c r="AF170" s="264"/>
      <c r="AG170" s="239"/>
      <c r="AH170" s="239"/>
      <c r="AI170" s="239"/>
      <c r="AJ170" s="239"/>
      <c r="AK170" s="266"/>
      <c r="AL170" s="266"/>
      <c r="AM170" s="266"/>
      <c r="AN170" s="267" t="s">
        <v>44</v>
      </c>
      <c r="AO170" s="268" t="s">
        <v>44</v>
      </c>
    </row>
    <row r="171" spans="1:41" ht="51.75" customHeight="1" x14ac:dyDescent="0.35">
      <c r="E171" s="347"/>
      <c r="F171" s="347"/>
      <c r="G171" s="347"/>
      <c r="H171" s="347"/>
      <c r="Q171" s="269"/>
      <c r="R171" s="270"/>
      <c r="S171" s="271"/>
      <c r="T171" s="271"/>
      <c r="U171" s="271"/>
      <c r="V171" s="271"/>
      <c r="W171" s="271"/>
      <c r="X171" s="271"/>
      <c r="Y171" s="271"/>
    </row>
    <row r="172" spans="1:41" ht="30" customHeight="1" x14ac:dyDescent="0.35">
      <c r="A172" s="50"/>
      <c r="B172" s="272" t="s">
        <v>1021</v>
      </c>
      <c r="C172" s="273"/>
      <c r="D172" s="274">
        <v>20</v>
      </c>
      <c r="E172" s="275"/>
      <c r="F172" s="275"/>
      <c r="G172" s="275"/>
      <c r="H172" s="275"/>
      <c r="I172" s="275"/>
      <c r="J172" s="275"/>
      <c r="K172" s="275"/>
      <c r="L172" s="276"/>
      <c r="M172" s="131"/>
      <c r="O172" s="277"/>
      <c r="P172" s="278" t="s">
        <v>1022</v>
      </c>
      <c r="Q172" s="131"/>
      <c r="R172" s="274">
        <v>20</v>
      </c>
      <c r="S172" s="279"/>
      <c r="T172" s="279"/>
      <c r="U172" s="279"/>
      <c r="V172" s="279"/>
      <c r="W172" s="280"/>
      <c r="X172" s="280"/>
      <c r="Y172" s="280"/>
      <c r="Z172" s="276"/>
      <c r="AA172" s="131"/>
      <c r="AC172" s="277"/>
      <c r="AD172" s="278" t="s">
        <v>1023</v>
      </c>
      <c r="AE172" s="131"/>
      <c r="AF172" s="274">
        <v>20</v>
      </c>
      <c r="AG172" s="279"/>
      <c r="AH172" s="279"/>
      <c r="AI172" s="279"/>
      <c r="AJ172" s="279"/>
      <c r="AK172" s="280"/>
      <c r="AL172" s="280"/>
      <c r="AM172" s="280"/>
      <c r="AN172" s="276"/>
      <c r="AO172" s="131"/>
    </row>
    <row r="173" spans="1:41" ht="30" customHeight="1" thickBot="1" x14ac:dyDescent="0.4">
      <c r="A173" s="50"/>
      <c r="B173" s="281" t="s">
        <v>1024</v>
      </c>
      <c r="C173" s="273"/>
      <c r="D173" s="274">
        <v>15</v>
      </c>
      <c r="E173" s="275"/>
      <c r="F173" s="275"/>
      <c r="G173" s="275"/>
      <c r="H173" s="275"/>
      <c r="I173" s="275"/>
      <c r="J173" s="275"/>
      <c r="K173" s="275"/>
      <c r="L173" s="276"/>
      <c r="M173" s="131"/>
      <c r="O173" s="282"/>
      <c r="P173" s="283" t="s">
        <v>1025</v>
      </c>
      <c r="Q173" s="284"/>
      <c r="R173" s="285">
        <v>15</v>
      </c>
      <c r="S173" s="286"/>
      <c r="T173" s="286"/>
      <c r="U173" s="286"/>
      <c r="V173" s="286"/>
      <c r="W173" s="287"/>
      <c r="X173" s="287"/>
      <c r="Y173" s="287"/>
      <c r="Z173" s="288"/>
      <c r="AA173" s="284"/>
      <c r="AC173" s="282"/>
      <c r="AD173" s="283" t="s">
        <v>1026</v>
      </c>
      <c r="AE173" s="284"/>
      <c r="AF173" s="285">
        <v>15</v>
      </c>
      <c r="AG173" s="286"/>
      <c r="AH173" s="286"/>
      <c r="AI173" s="286"/>
      <c r="AJ173" s="286"/>
      <c r="AK173" s="287"/>
      <c r="AL173" s="287"/>
      <c r="AM173" s="287"/>
      <c r="AN173" s="288"/>
      <c r="AO173" s="284"/>
    </row>
    <row r="174" spans="1:41" ht="30" customHeight="1" thickBot="1" x14ac:dyDescent="0.4">
      <c r="A174" s="234"/>
      <c r="B174" s="244" t="s">
        <v>1019</v>
      </c>
      <c r="C174" s="263"/>
      <c r="D174" s="237">
        <f>SUM(D172:D173)</f>
        <v>35</v>
      </c>
      <c r="E174" s="239"/>
      <c r="F174" s="239"/>
      <c r="G174" s="239"/>
      <c r="H174" s="239"/>
      <c r="I174" s="239"/>
      <c r="J174" s="239"/>
      <c r="K174" s="239"/>
      <c r="L174" s="240" t="s">
        <v>44</v>
      </c>
      <c r="M174" s="241" t="s">
        <v>44</v>
      </c>
      <c r="N174" s="256"/>
      <c r="O174" s="243"/>
      <c r="P174" s="244" t="s">
        <v>1020</v>
      </c>
      <c r="Q174" s="244"/>
      <c r="R174" s="237">
        <f>SUM(R172:R173)</f>
        <v>35</v>
      </c>
      <c r="S174" s="239"/>
      <c r="T174" s="239"/>
      <c r="U174" s="239"/>
      <c r="V174" s="239"/>
      <c r="W174" s="239"/>
      <c r="X174" s="239"/>
      <c r="Y174" s="239"/>
      <c r="Z174" s="240" t="s">
        <v>44</v>
      </c>
      <c r="AA174" s="241" t="s">
        <v>44</v>
      </c>
      <c r="AB174" s="258"/>
      <c r="AC174" s="243"/>
      <c r="AD174" s="265" t="s">
        <v>126</v>
      </c>
      <c r="AE174" s="265"/>
      <c r="AF174" s="289">
        <f>SUM(AF172:AF173)</f>
        <v>35</v>
      </c>
      <c r="AG174" s="239"/>
      <c r="AH174" s="239"/>
      <c r="AI174" s="239"/>
      <c r="AJ174" s="239"/>
      <c r="AK174" s="266"/>
      <c r="AL174" s="266"/>
      <c r="AM174" s="266"/>
      <c r="AN174" s="267" t="s">
        <v>44</v>
      </c>
      <c r="AO174" s="268" t="s">
        <v>44</v>
      </c>
    </row>
    <row r="175" spans="1:41" ht="15" thickBot="1" x14ac:dyDescent="0.4"/>
    <row r="176" spans="1:41" ht="21.75" customHeight="1" x14ac:dyDescent="0.35">
      <c r="B176" s="348" t="s">
        <v>1027</v>
      </c>
      <c r="D176" s="337">
        <f>D165+D170+D174</f>
        <v>313</v>
      </c>
      <c r="E176" s="257"/>
      <c r="F176" s="257"/>
      <c r="G176" s="257"/>
      <c r="H176" s="257"/>
      <c r="P176" s="339" t="s">
        <v>1028</v>
      </c>
      <c r="R176" s="337">
        <f>R165+R170+R174</f>
        <v>314</v>
      </c>
      <c r="S176" s="257"/>
      <c r="T176" s="257"/>
      <c r="U176" s="257"/>
      <c r="V176" s="257"/>
      <c r="AD176" s="339" t="s">
        <v>126</v>
      </c>
      <c r="AF176" s="337">
        <f>AF165+AF170+AF174</f>
        <v>314</v>
      </c>
      <c r="AG176" s="257"/>
      <c r="AH176" s="257"/>
      <c r="AI176" s="257"/>
      <c r="AJ176" s="257"/>
    </row>
    <row r="177" spans="1:41" ht="15" thickBot="1" x14ac:dyDescent="0.4">
      <c r="B177" s="349"/>
      <c r="D177" s="338"/>
      <c r="E177" s="257"/>
      <c r="F177" s="257"/>
      <c r="G177" s="257"/>
      <c r="H177" s="257"/>
      <c r="P177" s="340"/>
      <c r="R177" s="338"/>
      <c r="S177" s="257"/>
      <c r="T177" s="257"/>
      <c r="U177" s="257"/>
      <c r="V177" s="257"/>
      <c r="AD177" s="340"/>
      <c r="AF177" s="338"/>
      <c r="AG177" s="257"/>
      <c r="AH177" s="257"/>
      <c r="AI177" s="257"/>
      <c r="AJ177" s="257"/>
    </row>
    <row r="178" spans="1:41" ht="15" thickBot="1" x14ac:dyDescent="0.4"/>
    <row r="179" spans="1:41" ht="32.25" customHeight="1" thickBot="1" x14ac:dyDescent="0.4">
      <c r="A179" s="341" t="s">
        <v>1029</v>
      </c>
      <c r="B179" s="342"/>
      <c r="C179" s="342"/>
      <c r="D179" s="342"/>
      <c r="E179" s="342"/>
      <c r="F179" s="342"/>
      <c r="G179" s="342"/>
      <c r="H179" s="342"/>
      <c r="I179" s="342"/>
      <c r="J179" s="342"/>
      <c r="K179" s="342"/>
      <c r="L179" s="342"/>
      <c r="M179" s="343"/>
      <c r="O179" s="344" t="s">
        <v>1030</v>
      </c>
      <c r="P179" s="345"/>
      <c r="Q179" s="345"/>
      <c r="R179" s="345"/>
      <c r="S179" s="345"/>
      <c r="T179" s="345"/>
      <c r="U179" s="345"/>
      <c r="V179" s="345"/>
      <c r="W179" s="345"/>
      <c r="X179" s="345"/>
      <c r="Y179" s="345"/>
      <c r="Z179" s="345"/>
      <c r="AA179" s="346"/>
      <c r="AC179" s="344" t="s">
        <v>1031</v>
      </c>
      <c r="AD179" s="345"/>
      <c r="AE179" s="345"/>
      <c r="AF179" s="345"/>
      <c r="AG179" s="345"/>
      <c r="AH179" s="345"/>
      <c r="AI179" s="345"/>
      <c r="AJ179" s="345"/>
      <c r="AK179" s="345"/>
      <c r="AL179" s="345"/>
      <c r="AM179" s="345"/>
      <c r="AN179" s="345"/>
      <c r="AO179" s="346"/>
    </row>
    <row r="180" spans="1:41" ht="20.149999999999999" customHeight="1" x14ac:dyDescent="0.35">
      <c r="A180" s="321" t="s">
        <v>1032</v>
      </c>
      <c r="B180" s="322"/>
      <c r="C180" s="322"/>
      <c r="D180" s="322"/>
      <c r="E180" s="322"/>
      <c r="F180" s="322"/>
      <c r="G180" s="322"/>
      <c r="H180" s="322"/>
      <c r="I180" s="322"/>
      <c r="J180" s="322"/>
      <c r="K180" s="322"/>
      <c r="L180" s="322"/>
      <c r="M180" s="323"/>
      <c r="O180" s="321" t="s">
        <v>1033</v>
      </c>
      <c r="P180" s="322"/>
      <c r="Q180" s="322"/>
      <c r="R180" s="322"/>
      <c r="S180" s="322"/>
      <c r="T180" s="322"/>
      <c r="U180" s="322"/>
      <c r="V180" s="322"/>
      <c r="W180" s="322"/>
      <c r="X180" s="322"/>
      <c r="Y180" s="322"/>
      <c r="Z180" s="322"/>
      <c r="AA180" s="323"/>
      <c r="AC180" s="321" t="s">
        <v>1034</v>
      </c>
      <c r="AD180" s="322"/>
      <c r="AE180" s="322"/>
      <c r="AF180" s="322"/>
      <c r="AG180" s="322"/>
      <c r="AH180" s="322"/>
      <c r="AI180" s="322"/>
      <c r="AJ180" s="322"/>
      <c r="AK180" s="322"/>
      <c r="AL180" s="322"/>
      <c r="AM180" s="322"/>
      <c r="AN180" s="322"/>
      <c r="AO180" s="323"/>
    </row>
    <row r="181" spans="1:41" ht="20.149999999999999" customHeight="1" x14ac:dyDescent="0.35">
      <c r="A181" s="324"/>
      <c r="B181" s="325"/>
      <c r="C181" s="325"/>
      <c r="D181" s="325"/>
      <c r="E181" s="325"/>
      <c r="F181" s="325"/>
      <c r="G181" s="325"/>
      <c r="H181" s="325"/>
      <c r="I181" s="325"/>
      <c r="J181" s="325"/>
      <c r="K181" s="325"/>
      <c r="L181" s="325"/>
      <c r="M181" s="326"/>
      <c r="O181" s="324"/>
      <c r="P181" s="325"/>
      <c r="Q181" s="325"/>
      <c r="R181" s="325"/>
      <c r="S181" s="325"/>
      <c r="T181" s="325"/>
      <c r="U181" s="325"/>
      <c r="V181" s="325"/>
      <c r="W181" s="325"/>
      <c r="X181" s="325"/>
      <c r="Y181" s="325"/>
      <c r="Z181" s="325"/>
      <c r="AA181" s="326"/>
      <c r="AC181" s="324"/>
      <c r="AD181" s="325"/>
      <c r="AE181" s="325"/>
      <c r="AF181" s="325"/>
      <c r="AG181" s="325"/>
      <c r="AH181" s="325"/>
      <c r="AI181" s="325"/>
      <c r="AJ181" s="325"/>
      <c r="AK181" s="325"/>
      <c r="AL181" s="325"/>
      <c r="AM181" s="325"/>
      <c r="AN181" s="325"/>
      <c r="AO181" s="326"/>
    </row>
    <row r="182" spans="1:41" ht="20.149999999999999" customHeight="1" x14ac:dyDescent="0.35">
      <c r="A182" s="324"/>
      <c r="B182" s="325"/>
      <c r="C182" s="325"/>
      <c r="D182" s="325"/>
      <c r="E182" s="325"/>
      <c r="F182" s="325"/>
      <c r="G182" s="325"/>
      <c r="H182" s="325"/>
      <c r="I182" s="325"/>
      <c r="J182" s="325"/>
      <c r="K182" s="325"/>
      <c r="L182" s="325"/>
      <c r="M182" s="326"/>
      <c r="O182" s="324"/>
      <c r="P182" s="325"/>
      <c r="Q182" s="325"/>
      <c r="R182" s="325"/>
      <c r="S182" s="325"/>
      <c r="T182" s="325"/>
      <c r="U182" s="325"/>
      <c r="V182" s="325"/>
      <c r="W182" s="325"/>
      <c r="X182" s="325"/>
      <c r="Y182" s="325"/>
      <c r="Z182" s="325"/>
      <c r="AA182" s="326"/>
      <c r="AC182" s="324"/>
      <c r="AD182" s="325"/>
      <c r="AE182" s="325"/>
      <c r="AF182" s="325"/>
      <c r="AG182" s="325"/>
      <c r="AH182" s="325"/>
      <c r="AI182" s="325"/>
      <c r="AJ182" s="325"/>
      <c r="AK182" s="325"/>
      <c r="AL182" s="325"/>
      <c r="AM182" s="325"/>
      <c r="AN182" s="325"/>
      <c r="AO182" s="326"/>
    </row>
    <row r="183" spans="1:41" ht="20.149999999999999" customHeight="1" x14ac:dyDescent="0.35">
      <c r="A183" s="324"/>
      <c r="B183" s="325"/>
      <c r="C183" s="325"/>
      <c r="D183" s="325"/>
      <c r="E183" s="325"/>
      <c r="F183" s="325"/>
      <c r="G183" s="325"/>
      <c r="H183" s="325"/>
      <c r="I183" s="325"/>
      <c r="J183" s="325"/>
      <c r="K183" s="325"/>
      <c r="L183" s="325"/>
      <c r="M183" s="326"/>
      <c r="O183" s="324"/>
      <c r="P183" s="325"/>
      <c r="Q183" s="325"/>
      <c r="R183" s="325"/>
      <c r="S183" s="325"/>
      <c r="T183" s="325"/>
      <c r="U183" s="325"/>
      <c r="V183" s="325"/>
      <c r="W183" s="325"/>
      <c r="X183" s="325"/>
      <c r="Y183" s="325"/>
      <c r="Z183" s="325"/>
      <c r="AA183" s="326"/>
      <c r="AC183" s="324"/>
      <c r="AD183" s="325"/>
      <c r="AE183" s="325"/>
      <c r="AF183" s="325"/>
      <c r="AG183" s="325"/>
      <c r="AH183" s="325"/>
      <c r="AI183" s="325"/>
      <c r="AJ183" s="325"/>
      <c r="AK183" s="325"/>
      <c r="AL183" s="325"/>
      <c r="AM183" s="325"/>
      <c r="AN183" s="325"/>
      <c r="AO183" s="326"/>
    </row>
    <row r="184" spans="1:41" ht="20.25" customHeight="1" x14ac:dyDescent="0.35">
      <c r="A184" s="324"/>
      <c r="B184" s="325"/>
      <c r="C184" s="325"/>
      <c r="D184" s="325"/>
      <c r="E184" s="325"/>
      <c r="F184" s="325"/>
      <c r="G184" s="325"/>
      <c r="H184" s="325"/>
      <c r="I184" s="325"/>
      <c r="J184" s="325"/>
      <c r="K184" s="325"/>
      <c r="L184" s="325"/>
      <c r="M184" s="326"/>
      <c r="O184" s="324"/>
      <c r="P184" s="325"/>
      <c r="Q184" s="325"/>
      <c r="R184" s="325"/>
      <c r="S184" s="325"/>
      <c r="T184" s="325"/>
      <c r="U184" s="325"/>
      <c r="V184" s="325"/>
      <c r="W184" s="325"/>
      <c r="X184" s="325"/>
      <c r="Y184" s="325"/>
      <c r="Z184" s="325"/>
      <c r="AA184" s="326"/>
      <c r="AC184" s="324"/>
      <c r="AD184" s="325"/>
      <c r="AE184" s="325"/>
      <c r="AF184" s="325"/>
      <c r="AG184" s="325"/>
      <c r="AH184" s="325"/>
      <c r="AI184" s="325"/>
      <c r="AJ184" s="325"/>
      <c r="AK184" s="325"/>
      <c r="AL184" s="325"/>
      <c r="AM184" s="325"/>
      <c r="AN184" s="325"/>
      <c r="AO184" s="326"/>
    </row>
    <row r="185" spans="1:41" ht="20.149999999999999" customHeight="1" x14ac:dyDescent="0.35">
      <c r="A185" s="324"/>
      <c r="B185" s="325"/>
      <c r="C185" s="325"/>
      <c r="D185" s="325"/>
      <c r="E185" s="325"/>
      <c r="F185" s="325"/>
      <c r="G185" s="325"/>
      <c r="H185" s="325"/>
      <c r="I185" s="325"/>
      <c r="J185" s="325"/>
      <c r="K185" s="325"/>
      <c r="L185" s="325"/>
      <c r="M185" s="326"/>
      <c r="O185" s="324"/>
      <c r="P185" s="325"/>
      <c r="Q185" s="325"/>
      <c r="R185" s="325"/>
      <c r="S185" s="325"/>
      <c r="T185" s="325"/>
      <c r="U185" s="325"/>
      <c r="V185" s="325"/>
      <c r="W185" s="325"/>
      <c r="X185" s="325"/>
      <c r="Y185" s="325"/>
      <c r="Z185" s="325"/>
      <c r="AA185" s="326"/>
      <c r="AC185" s="324"/>
      <c r="AD185" s="325"/>
      <c r="AE185" s="325"/>
      <c r="AF185" s="325"/>
      <c r="AG185" s="325"/>
      <c r="AH185" s="325"/>
      <c r="AI185" s="325"/>
      <c r="AJ185" s="325"/>
      <c r="AK185" s="325"/>
      <c r="AL185" s="325"/>
      <c r="AM185" s="325"/>
      <c r="AN185" s="325"/>
      <c r="AO185" s="326"/>
    </row>
    <row r="186" spans="1:41" ht="20.149999999999999" customHeight="1" x14ac:dyDescent="0.35">
      <c r="A186" s="324"/>
      <c r="B186" s="325"/>
      <c r="C186" s="325"/>
      <c r="D186" s="325"/>
      <c r="E186" s="325"/>
      <c r="F186" s="325"/>
      <c r="G186" s="325"/>
      <c r="H186" s="325"/>
      <c r="I186" s="325"/>
      <c r="J186" s="325"/>
      <c r="K186" s="325"/>
      <c r="L186" s="325"/>
      <c r="M186" s="326"/>
      <c r="O186" s="324"/>
      <c r="P186" s="325"/>
      <c r="Q186" s="325"/>
      <c r="R186" s="325"/>
      <c r="S186" s="325"/>
      <c r="T186" s="325"/>
      <c r="U186" s="325"/>
      <c r="V186" s="325"/>
      <c r="W186" s="325"/>
      <c r="X186" s="325"/>
      <c r="Y186" s="325"/>
      <c r="Z186" s="325"/>
      <c r="AA186" s="326"/>
      <c r="AC186" s="324"/>
      <c r="AD186" s="325"/>
      <c r="AE186" s="325"/>
      <c r="AF186" s="325"/>
      <c r="AG186" s="325"/>
      <c r="AH186" s="325"/>
      <c r="AI186" s="325"/>
      <c r="AJ186" s="325"/>
      <c r="AK186" s="325"/>
      <c r="AL186" s="325"/>
      <c r="AM186" s="325"/>
      <c r="AN186" s="325"/>
      <c r="AO186" s="326"/>
    </row>
    <row r="187" spans="1:41" ht="123.75" customHeight="1" thickBot="1" x14ac:dyDescent="0.4">
      <c r="A187" s="327"/>
      <c r="B187" s="328"/>
      <c r="C187" s="328"/>
      <c r="D187" s="328"/>
      <c r="E187" s="328"/>
      <c r="F187" s="328"/>
      <c r="G187" s="328"/>
      <c r="H187" s="328"/>
      <c r="I187" s="328"/>
      <c r="J187" s="328"/>
      <c r="K187" s="328"/>
      <c r="L187" s="328"/>
      <c r="M187" s="329"/>
      <c r="O187" s="327"/>
      <c r="P187" s="328"/>
      <c r="Q187" s="328"/>
      <c r="R187" s="328"/>
      <c r="S187" s="328"/>
      <c r="T187" s="328"/>
      <c r="U187" s="328"/>
      <c r="V187" s="328"/>
      <c r="W187" s="328"/>
      <c r="X187" s="328"/>
      <c r="Y187" s="328"/>
      <c r="Z187" s="328"/>
      <c r="AA187" s="329"/>
      <c r="AC187" s="327"/>
      <c r="AD187" s="328"/>
      <c r="AE187" s="328"/>
      <c r="AF187" s="328"/>
      <c r="AG187" s="328"/>
      <c r="AH187" s="328"/>
      <c r="AI187" s="328"/>
      <c r="AJ187" s="328"/>
      <c r="AK187" s="328"/>
      <c r="AL187" s="328"/>
      <c r="AM187" s="328"/>
      <c r="AN187" s="328"/>
      <c r="AO187" s="329"/>
    </row>
    <row r="188" spans="1:41" x14ac:dyDescent="0.35">
      <c r="D188" s="5"/>
      <c r="E188" s="5"/>
      <c r="F188" s="5"/>
      <c r="G188" s="5"/>
      <c r="H188" s="5"/>
      <c r="I188" s="5"/>
      <c r="J188" s="5"/>
      <c r="K188" s="5"/>
      <c r="L188" s="5"/>
      <c r="M188" s="5"/>
      <c r="N188" s="5"/>
      <c r="O188" s="5"/>
      <c r="Q188" s="5"/>
      <c r="R188" s="5"/>
      <c r="S188" s="5"/>
      <c r="T188" s="5"/>
      <c r="U188" s="5"/>
      <c r="V188" s="5"/>
      <c r="W188" s="5"/>
      <c r="X188" s="5"/>
      <c r="Y188" s="5"/>
      <c r="Z188" s="5"/>
      <c r="AA188" s="5"/>
      <c r="AB188" s="5"/>
      <c r="AC188" s="5"/>
      <c r="AE188" s="5"/>
    </row>
    <row r="189" spans="1:41" x14ac:dyDescent="0.35">
      <c r="D189" s="5"/>
      <c r="E189" s="5"/>
      <c r="F189" s="5"/>
      <c r="G189" s="5"/>
      <c r="H189" s="5"/>
      <c r="I189" s="5"/>
      <c r="J189" s="5"/>
      <c r="K189" s="5"/>
      <c r="L189" s="5"/>
      <c r="M189" s="5"/>
      <c r="N189" s="5"/>
      <c r="O189" s="5"/>
      <c r="Q189" s="5"/>
      <c r="R189" s="5"/>
      <c r="S189" s="5"/>
      <c r="T189" s="5"/>
      <c r="U189" s="5"/>
      <c r="V189" s="5"/>
      <c r="W189" s="5"/>
      <c r="X189" s="5"/>
      <c r="Y189" s="5"/>
      <c r="Z189" s="5"/>
      <c r="AA189" s="5"/>
      <c r="AB189" s="5"/>
      <c r="AC189" s="5"/>
      <c r="AE189" s="5"/>
    </row>
    <row r="190" spans="1:41" ht="35.15" customHeight="1" thickBot="1" x14ac:dyDescent="0.4">
      <c r="A190" s="13" t="s">
        <v>1035</v>
      </c>
      <c r="B190" s="330" t="s">
        <v>1036</v>
      </c>
      <c r="C190" s="330"/>
      <c r="D190" s="330"/>
      <c r="E190" s="330"/>
      <c r="F190" s="330"/>
      <c r="G190" s="330"/>
      <c r="H190" s="330"/>
      <c r="I190" s="330"/>
      <c r="J190" s="330"/>
      <c r="K190" s="330"/>
      <c r="L190" s="330"/>
      <c r="M190" s="330"/>
      <c r="N190" s="5"/>
      <c r="O190" s="27" t="s">
        <v>1035</v>
      </c>
      <c r="P190" s="330" t="s">
        <v>1037</v>
      </c>
      <c r="Q190" s="330"/>
      <c r="R190" s="330"/>
      <c r="S190" s="330"/>
      <c r="T190" s="330"/>
      <c r="U190" s="330"/>
      <c r="V190" s="330"/>
      <c r="W190" s="330"/>
      <c r="X190" s="330"/>
      <c r="Y190" s="330"/>
      <c r="Z190" s="330"/>
      <c r="AA190" s="330"/>
      <c r="AB190" s="5"/>
      <c r="AC190" s="27" t="s">
        <v>1035</v>
      </c>
      <c r="AD190" s="330" t="s">
        <v>1038</v>
      </c>
      <c r="AE190" s="330"/>
      <c r="AF190" s="330"/>
      <c r="AG190" s="330"/>
      <c r="AH190" s="330"/>
      <c r="AI190" s="330"/>
      <c r="AJ190" s="330"/>
      <c r="AK190" s="330"/>
      <c r="AL190" s="330"/>
      <c r="AM190" s="330"/>
      <c r="AN190" s="330"/>
      <c r="AO190" s="330"/>
    </row>
    <row r="191" spans="1:41" ht="31" customHeight="1" x14ac:dyDescent="0.35">
      <c r="A191" s="334" t="s">
        <v>1039</v>
      </c>
      <c r="B191" s="335"/>
      <c r="C191" s="335"/>
      <c r="D191" s="335"/>
      <c r="E191" s="335"/>
      <c r="F191" s="335"/>
      <c r="G191" s="335"/>
      <c r="H191" s="335"/>
      <c r="I191" s="335"/>
      <c r="J191" s="335"/>
      <c r="K191" s="335"/>
      <c r="L191" s="335"/>
      <c r="M191" s="336"/>
      <c r="O191" s="360" t="s">
        <v>1060</v>
      </c>
      <c r="P191" s="361"/>
      <c r="Q191" s="361"/>
      <c r="R191" s="361"/>
      <c r="S191" s="361"/>
      <c r="T191" s="361"/>
      <c r="U191" s="361"/>
      <c r="V191" s="361"/>
      <c r="W191" s="361"/>
      <c r="X191" s="361"/>
      <c r="Y191" s="361"/>
      <c r="Z191" s="361"/>
      <c r="AA191" s="361"/>
      <c r="AC191" s="334" t="s">
        <v>1061</v>
      </c>
      <c r="AD191" s="335"/>
      <c r="AE191" s="335"/>
      <c r="AF191" s="335"/>
      <c r="AG191" s="335"/>
      <c r="AH191" s="335"/>
      <c r="AI191" s="335"/>
      <c r="AJ191" s="335"/>
      <c r="AK191" s="335"/>
      <c r="AL191" s="335"/>
      <c r="AM191" s="335"/>
      <c r="AN191" s="335"/>
      <c r="AO191" s="336"/>
    </row>
    <row r="192" spans="1:41" ht="35.15" customHeight="1" thickBot="1" x14ac:dyDescent="0.4">
      <c r="A192" s="331" t="s">
        <v>1040</v>
      </c>
      <c r="B192" s="332"/>
      <c r="C192" s="332"/>
      <c r="D192" s="332"/>
      <c r="E192" s="332"/>
      <c r="F192" s="332"/>
      <c r="G192" s="332"/>
      <c r="H192" s="332"/>
      <c r="I192" s="332"/>
      <c r="J192" s="332"/>
      <c r="K192" s="332"/>
      <c r="L192" s="332"/>
      <c r="M192" s="333"/>
      <c r="O192" s="331" t="s">
        <v>1041</v>
      </c>
      <c r="P192" s="332"/>
      <c r="Q192" s="332"/>
      <c r="R192" s="332"/>
      <c r="S192" s="332"/>
      <c r="T192" s="332"/>
      <c r="U192" s="332"/>
      <c r="V192" s="332"/>
      <c r="W192" s="332"/>
      <c r="X192" s="332"/>
      <c r="Y192" s="332"/>
      <c r="Z192" s="332"/>
      <c r="AA192" s="333"/>
      <c r="AC192" s="331" t="s">
        <v>1042</v>
      </c>
      <c r="AD192" s="332"/>
      <c r="AE192" s="332"/>
      <c r="AF192" s="332"/>
      <c r="AG192" s="332"/>
      <c r="AH192" s="332"/>
      <c r="AI192" s="332"/>
      <c r="AJ192" s="332"/>
      <c r="AK192" s="332"/>
      <c r="AL192" s="332"/>
      <c r="AM192" s="332"/>
      <c r="AN192" s="332"/>
      <c r="AO192" s="333"/>
    </row>
    <row r="196" spans="1:2" ht="15" thickBot="1" x14ac:dyDescent="0.4"/>
    <row r="197" spans="1:2" ht="15" thickBot="1" x14ac:dyDescent="0.4">
      <c r="A197" s="290"/>
      <c r="B197" s="4" t="s">
        <v>1043</v>
      </c>
    </row>
    <row r="198" spans="1:2" x14ac:dyDescent="0.35">
      <c r="A198" s="298"/>
      <c r="B198" s="4" t="s">
        <v>1044</v>
      </c>
    </row>
  </sheetData>
  <mergeCells count="64">
    <mergeCell ref="A3:M3"/>
    <mergeCell ref="O3:AA3"/>
    <mergeCell ref="AC3:AO3"/>
    <mergeCell ref="A4:M4"/>
    <mergeCell ref="O4:AA4"/>
    <mergeCell ref="AC4:AO4"/>
    <mergeCell ref="A18:M18"/>
    <mergeCell ref="O18:AA18"/>
    <mergeCell ref="AC18:AO18"/>
    <mergeCell ref="A36:M36"/>
    <mergeCell ref="O36:AA36"/>
    <mergeCell ref="AC36:AO36"/>
    <mergeCell ref="A47:M47"/>
    <mergeCell ref="O47:AA47"/>
    <mergeCell ref="AC47:AO47"/>
    <mergeCell ref="A57:M57"/>
    <mergeCell ref="O57:AA57"/>
    <mergeCell ref="AC57:AO57"/>
    <mergeCell ref="A58:M58"/>
    <mergeCell ref="O58:AA58"/>
    <mergeCell ref="AC58:AO58"/>
    <mergeCell ref="A74:M74"/>
    <mergeCell ref="O74:AA74"/>
    <mergeCell ref="AC74:AO74"/>
    <mergeCell ref="A91:M91"/>
    <mergeCell ref="O91:AA91"/>
    <mergeCell ref="AC91:AO91"/>
    <mergeCell ref="A92:M92"/>
    <mergeCell ref="O92:AA92"/>
    <mergeCell ref="AC92:AO92"/>
    <mergeCell ref="A112:M112"/>
    <mergeCell ref="O112:AA112"/>
    <mergeCell ref="AC112:AO112"/>
    <mergeCell ref="A134:M134"/>
    <mergeCell ref="O134:AA134"/>
    <mergeCell ref="AC134:AO134"/>
    <mergeCell ref="A150:M150"/>
    <mergeCell ref="O150:AA150"/>
    <mergeCell ref="AC150:AO150"/>
    <mergeCell ref="A167:M167"/>
    <mergeCell ref="O167:AA167"/>
    <mergeCell ref="AC167:AO167"/>
    <mergeCell ref="E171:H171"/>
    <mergeCell ref="B176:B177"/>
    <mergeCell ref="D176:D177"/>
    <mergeCell ref="P176:P177"/>
    <mergeCell ref="R176:R177"/>
    <mergeCell ref="AF176:AF177"/>
    <mergeCell ref="AD176:AD177"/>
    <mergeCell ref="A179:M179"/>
    <mergeCell ref="O179:AA179"/>
    <mergeCell ref="AC179:AO179"/>
    <mergeCell ref="O192:AA192"/>
    <mergeCell ref="AC192:AO192"/>
    <mergeCell ref="A192:M192"/>
    <mergeCell ref="A191:M191"/>
    <mergeCell ref="AC191:AO191"/>
    <mergeCell ref="A180:M187"/>
    <mergeCell ref="O180:AA187"/>
    <mergeCell ref="O191:AA191"/>
    <mergeCell ref="AC180:AO187"/>
    <mergeCell ref="B190:M190"/>
    <mergeCell ref="P190:AA190"/>
    <mergeCell ref="AD190:AO190"/>
  </mergeCells>
  <pageMargins left="0.98425196850393704" right="0.98425196850393704" top="0.98425196850393704" bottom="0.98425196850393704" header="0.51181102362204722" footer="0.51181102362204722"/>
  <pageSetup paperSize="8" scale="42" fitToHeight="0" orientation="landscape" horizontalDpi="300" verticalDpi="300" r:id="rId1"/>
  <rowBreaks count="4" manualBreakCount="4">
    <brk id="35" max="16383" man="1"/>
    <brk id="73" max="16383" man="1"/>
    <brk id="111" max="16383" man="1"/>
    <brk id="1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24_25_MAN-I.-II.-III.  </vt:lpstr>
      <vt:lpstr>'24_25_MAN-I.-II.-III.  '!Nyomtatási_cím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Blahóné Sviderszky Erika (tanulmányi szakértő)</dc:creator>
  <cp:keywords/>
  <dc:description/>
  <cp:lastModifiedBy>Gecse Veronika</cp:lastModifiedBy>
  <cp:revision/>
  <dcterms:created xsi:type="dcterms:W3CDTF">2023-10-16T08:38:33Z</dcterms:created>
  <dcterms:modified xsi:type="dcterms:W3CDTF">2025-04-14T06:58:50Z</dcterms:modified>
  <cp:category/>
  <cp:contentStatus/>
</cp:coreProperties>
</file>