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49442A-89A4-4713-9322-F72CE53EEE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iculum" sheetId="11" r:id="rId1"/>
  </sheets>
  <definedNames>
    <definedName name="_xlnm._FilterDatabase" localSheetId="0" hidden="1">Curriculum!$A$1:$O$13</definedName>
    <definedName name="_xlnm.Print_Titles" localSheetId="0">Curriculum!$1:$1</definedName>
    <definedName name="_xlnm.Print_Area" localSheetId="0">Curriculum!#REF!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1" l="1"/>
  <c r="D149" i="11"/>
  <c r="D165" i="11"/>
  <c r="D110" i="11"/>
  <c r="D133" i="11"/>
  <c r="H161" i="11" l="1"/>
  <c r="G161" i="11"/>
  <c r="F161" i="11"/>
  <c r="H160" i="11"/>
  <c r="G160" i="11"/>
  <c r="F160" i="11"/>
  <c r="H159" i="11"/>
  <c r="G159" i="11"/>
  <c r="F159" i="11"/>
  <c r="H157" i="11"/>
  <c r="G157" i="11"/>
  <c r="F157" i="11"/>
  <c r="H156" i="11"/>
  <c r="G156" i="11"/>
  <c r="F156" i="11"/>
  <c r="G155" i="11"/>
  <c r="F155" i="11"/>
  <c r="H154" i="11"/>
  <c r="G154" i="11"/>
  <c r="F154" i="11"/>
  <c r="H152" i="11"/>
  <c r="G152" i="11"/>
  <c r="F152" i="11"/>
  <c r="H151" i="11"/>
  <c r="G151" i="11"/>
  <c r="F151" i="11"/>
  <c r="E147" i="11"/>
  <c r="H146" i="11"/>
  <c r="G146" i="11"/>
  <c r="F146" i="11"/>
  <c r="G145" i="11"/>
  <c r="E145" i="11" s="1"/>
  <c r="H144" i="11"/>
  <c r="G144" i="11"/>
  <c r="F144" i="11"/>
  <c r="H143" i="11"/>
  <c r="G143" i="11"/>
  <c r="F143" i="11"/>
  <c r="H141" i="11"/>
  <c r="G141" i="11"/>
  <c r="F141" i="11"/>
  <c r="H140" i="11"/>
  <c r="G140" i="11"/>
  <c r="F140" i="11"/>
  <c r="H139" i="11"/>
  <c r="G139" i="11"/>
  <c r="F139" i="11"/>
  <c r="H138" i="11"/>
  <c r="G138" i="11"/>
  <c r="F138" i="11"/>
  <c r="H137" i="11"/>
  <c r="G137" i="11"/>
  <c r="F137" i="11"/>
  <c r="H136" i="11"/>
  <c r="G136" i="11"/>
  <c r="F136" i="11"/>
  <c r="H135" i="11"/>
  <c r="G135" i="11"/>
  <c r="F135" i="11"/>
  <c r="H127" i="11"/>
  <c r="G127" i="11"/>
  <c r="F127" i="11"/>
  <c r="H125" i="11"/>
  <c r="G125" i="11"/>
  <c r="F125" i="11"/>
  <c r="H124" i="11"/>
  <c r="G124" i="11"/>
  <c r="F124" i="11"/>
  <c r="H123" i="11"/>
  <c r="G123" i="11"/>
  <c r="F123" i="11"/>
  <c r="H122" i="11"/>
  <c r="G122" i="11"/>
  <c r="F122" i="11"/>
  <c r="H121" i="11"/>
  <c r="G121" i="11"/>
  <c r="F121" i="11"/>
  <c r="H120" i="11"/>
  <c r="G120" i="11"/>
  <c r="F120" i="11"/>
  <c r="H119" i="11"/>
  <c r="H118" i="11"/>
  <c r="G118" i="11"/>
  <c r="H117" i="11"/>
  <c r="G117" i="11"/>
  <c r="F117" i="11"/>
  <c r="H116" i="11"/>
  <c r="G116" i="11"/>
  <c r="F116" i="11"/>
  <c r="H115" i="11"/>
  <c r="G115" i="11"/>
  <c r="F115" i="11"/>
  <c r="H114" i="11"/>
  <c r="G114" i="11"/>
  <c r="F114" i="11"/>
  <c r="H113" i="11"/>
  <c r="G113" i="11"/>
  <c r="F113" i="11"/>
  <c r="H112" i="11"/>
  <c r="E112" i="11" s="1"/>
  <c r="H105" i="11"/>
  <c r="G105" i="11"/>
  <c r="F105" i="11"/>
  <c r="H104" i="11"/>
  <c r="G104" i="11"/>
  <c r="F104" i="11"/>
  <c r="G101" i="11"/>
  <c r="H100" i="11"/>
  <c r="G100" i="11"/>
  <c r="F100" i="11"/>
  <c r="H99" i="11"/>
  <c r="G99" i="11"/>
  <c r="F99" i="11"/>
  <c r="H96" i="11"/>
  <c r="G96" i="11"/>
  <c r="H95" i="11"/>
  <c r="G95" i="11"/>
  <c r="F95" i="11"/>
  <c r="H94" i="11"/>
  <c r="G94" i="11"/>
  <c r="F94" i="11"/>
  <c r="H93" i="11"/>
  <c r="G93" i="11"/>
  <c r="F93" i="11"/>
  <c r="H92" i="11"/>
  <c r="G92" i="11"/>
  <c r="F92" i="11"/>
  <c r="D88" i="11"/>
  <c r="H86" i="11"/>
  <c r="G86" i="11"/>
  <c r="F86" i="11"/>
  <c r="H85" i="11"/>
  <c r="G85" i="11"/>
  <c r="F85" i="11"/>
  <c r="H84" i="11"/>
  <c r="G84" i="11"/>
  <c r="F84" i="11"/>
  <c r="H83" i="11"/>
  <c r="G83" i="11"/>
  <c r="F83" i="11"/>
  <c r="H82" i="11"/>
  <c r="G82" i="11"/>
  <c r="F82" i="11"/>
  <c r="H81" i="11"/>
  <c r="G81" i="11"/>
  <c r="F81" i="11"/>
  <c r="H80" i="11"/>
  <c r="G80" i="11"/>
  <c r="F80" i="11"/>
  <c r="H79" i="11"/>
  <c r="G79" i="11"/>
  <c r="F79" i="11"/>
  <c r="H78" i="11"/>
  <c r="G78" i="11"/>
  <c r="H77" i="11"/>
  <c r="G77" i="11"/>
  <c r="F77" i="11"/>
  <c r="H75" i="11"/>
  <c r="G75" i="11"/>
  <c r="F75" i="11"/>
  <c r="H74" i="11"/>
  <c r="G74" i="11"/>
  <c r="F74" i="11"/>
  <c r="H70" i="11"/>
  <c r="G70" i="11"/>
  <c r="F70" i="11"/>
  <c r="H69" i="11"/>
  <c r="G69" i="11"/>
  <c r="F69" i="11"/>
  <c r="H68" i="11"/>
  <c r="G68" i="11"/>
  <c r="F68" i="11"/>
  <c r="E66" i="11"/>
  <c r="H65" i="11"/>
  <c r="G65" i="11"/>
  <c r="F65" i="11"/>
  <c r="H62" i="11"/>
  <c r="G62" i="11"/>
  <c r="F62" i="11"/>
  <c r="H61" i="11"/>
  <c r="G61" i="11"/>
  <c r="F61" i="11"/>
  <c r="H60" i="11"/>
  <c r="G60" i="11"/>
  <c r="F60" i="11"/>
  <c r="H59" i="11"/>
  <c r="G59" i="11"/>
  <c r="H58" i="11"/>
  <c r="G58" i="11"/>
  <c r="F58" i="11"/>
  <c r="D55" i="11"/>
  <c r="H54" i="11"/>
  <c r="G54" i="11"/>
  <c r="F54" i="11"/>
  <c r="H53" i="11"/>
  <c r="G53" i="11"/>
  <c r="F53" i="11"/>
  <c r="H52" i="11"/>
  <c r="G52" i="11"/>
  <c r="F52" i="11"/>
  <c r="G51" i="11"/>
  <c r="F51" i="11"/>
  <c r="H50" i="11"/>
  <c r="G50" i="11"/>
  <c r="F50" i="11"/>
  <c r="H49" i="11"/>
  <c r="G49" i="11"/>
  <c r="F49" i="11"/>
  <c r="H48" i="11"/>
  <c r="G48" i="11"/>
  <c r="F48" i="11"/>
  <c r="H47" i="11"/>
  <c r="G47" i="11"/>
  <c r="F47" i="11"/>
  <c r="D45" i="11"/>
  <c r="H44" i="11"/>
  <c r="G44" i="11"/>
  <c r="F44" i="11"/>
  <c r="H43" i="11"/>
  <c r="G43" i="11"/>
  <c r="F43" i="11"/>
  <c r="H42" i="11"/>
  <c r="G42" i="11"/>
  <c r="F42" i="11"/>
  <c r="H41" i="11"/>
  <c r="G41" i="11"/>
  <c r="F41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36" i="11"/>
  <c r="G36" i="11"/>
  <c r="F36" i="11"/>
  <c r="D34" i="11"/>
  <c r="H31" i="11"/>
  <c r="G31" i="11"/>
  <c r="F31" i="11"/>
  <c r="H29" i="11"/>
  <c r="G29" i="11"/>
  <c r="F29" i="11"/>
  <c r="H28" i="11"/>
  <c r="G28" i="11"/>
  <c r="F28" i="11"/>
  <c r="H27" i="11"/>
  <c r="G27" i="11"/>
  <c r="F27" i="11"/>
  <c r="H26" i="11"/>
  <c r="G26" i="11"/>
  <c r="F26" i="11"/>
  <c r="H25" i="11"/>
  <c r="G25" i="11"/>
  <c r="F25" i="11"/>
  <c r="H24" i="11"/>
  <c r="G24" i="11"/>
  <c r="F24" i="11"/>
  <c r="H23" i="11"/>
  <c r="G23" i="11"/>
  <c r="F23" i="11"/>
  <c r="H21" i="11"/>
  <c r="G21" i="11"/>
  <c r="F21" i="11"/>
  <c r="H20" i="11"/>
  <c r="G20" i="11"/>
  <c r="F20" i="11"/>
  <c r="H19" i="11"/>
  <c r="G19" i="11"/>
  <c r="F19" i="11"/>
  <c r="H18" i="11"/>
  <c r="G18" i="11"/>
  <c r="F18" i="11"/>
  <c r="D16" i="11"/>
  <c r="H14" i="11"/>
  <c r="G14" i="11"/>
  <c r="F14" i="11"/>
  <c r="H12" i="11"/>
  <c r="G12" i="11"/>
  <c r="F12" i="11"/>
  <c r="H11" i="11"/>
  <c r="G11" i="11"/>
  <c r="F11" i="11"/>
  <c r="H10" i="11"/>
  <c r="G10" i="11"/>
  <c r="F10" i="11"/>
  <c r="H9" i="11"/>
  <c r="G9" i="11"/>
  <c r="F9" i="11"/>
  <c r="H8" i="11"/>
  <c r="G8" i="11"/>
  <c r="F8" i="11"/>
  <c r="H7" i="11"/>
  <c r="G7" i="11"/>
  <c r="F7" i="11"/>
  <c r="H5" i="11"/>
  <c r="G5" i="11"/>
  <c r="F5" i="11"/>
  <c r="H4" i="11"/>
  <c r="G4" i="11"/>
  <c r="F4" i="11"/>
  <c r="E96" i="11" l="1"/>
  <c r="E161" i="11"/>
  <c r="E118" i="11"/>
  <c r="E151" i="11"/>
  <c r="E156" i="11"/>
  <c r="E114" i="11"/>
  <c r="E123" i="11"/>
  <c r="E155" i="11"/>
  <c r="E160" i="11"/>
  <c r="E78" i="11"/>
  <c r="E81" i="11"/>
  <c r="E85" i="11"/>
  <c r="E154" i="11"/>
  <c r="E137" i="11"/>
  <c r="E141" i="11"/>
  <c r="E36" i="11"/>
  <c r="E40" i="11"/>
  <c r="E44" i="11"/>
  <c r="E47" i="11"/>
  <c r="E52" i="11"/>
  <c r="E68" i="11"/>
  <c r="E135" i="11"/>
  <c r="E139" i="11"/>
  <c r="E144" i="11"/>
  <c r="E152" i="11"/>
  <c r="E5" i="11"/>
  <c r="E10" i="11"/>
  <c r="E18" i="11"/>
  <c r="E23" i="11"/>
  <c r="E27" i="11"/>
  <c r="E39" i="11"/>
  <c r="E43" i="11"/>
  <c r="E59" i="11"/>
  <c r="E80" i="11"/>
  <c r="E84" i="11"/>
  <c r="E100" i="11"/>
  <c r="E136" i="11"/>
  <c r="E140" i="11"/>
  <c r="E21" i="11"/>
  <c r="E26" i="11"/>
  <c r="E31" i="11"/>
  <c r="E38" i="11"/>
  <c r="E42" i="11"/>
  <c r="E58" i="11"/>
  <c r="E61" i="11"/>
  <c r="E70" i="11"/>
  <c r="E77" i="11"/>
  <c r="E79" i="11"/>
  <c r="E83" i="11"/>
  <c r="E95" i="11"/>
  <c r="E99" i="11"/>
  <c r="E159" i="11"/>
  <c r="E37" i="11"/>
  <c r="E41" i="11"/>
  <c r="E69" i="11"/>
  <c r="E75" i="11"/>
  <c r="E82" i="11"/>
  <c r="E86" i="11"/>
  <c r="E94" i="11"/>
  <c r="E138" i="11"/>
  <c r="E143" i="11"/>
  <c r="E146" i="11"/>
  <c r="E8" i="11"/>
  <c r="E12" i="11"/>
  <c r="E20" i="11"/>
  <c r="E25" i="11"/>
  <c r="E29" i="11"/>
  <c r="E49" i="11"/>
  <c r="E54" i="11"/>
  <c r="E65" i="11"/>
  <c r="E92" i="11"/>
  <c r="E104" i="11"/>
  <c r="E116" i="11"/>
  <c r="E121" i="11"/>
  <c r="E125" i="11"/>
  <c r="E7" i="11"/>
  <c r="E11" i="11"/>
  <c r="E19" i="11"/>
  <c r="E24" i="11"/>
  <c r="E28" i="11"/>
  <c r="E48" i="11"/>
  <c r="E53" i="11"/>
  <c r="E62" i="11"/>
  <c r="E115" i="11"/>
  <c r="E120" i="11"/>
  <c r="E124" i="11"/>
  <c r="E4" i="11"/>
  <c r="E9" i="11"/>
  <c r="E14" i="11"/>
  <c r="E50" i="11"/>
  <c r="E60" i="11"/>
  <c r="E74" i="11"/>
  <c r="E93" i="11"/>
  <c r="E105" i="11"/>
  <c r="E117" i="11"/>
  <c r="E122" i="11"/>
  <c r="E127" i="11"/>
  <c r="D166" i="11" l="1"/>
  <c r="D176" i="11" s="1"/>
</calcChain>
</file>

<file path=xl/sharedStrings.xml><?xml version="1.0" encoding="utf-8"?>
<sst xmlns="http://schemas.openxmlformats.org/spreadsheetml/2006/main" count="790" uniqueCount="377">
  <si>
    <t xml:space="preserve">Fächer </t>
  </si>
  <si>
    <t>KREDITPUNKTE</t>
  </si>
  <si>
    <t>Stundenzahl pro Semester</t>
  </si>
  <si>
    <t>Vorlesung (Std./Semester)</t>
  </si>
  <si>
    <t>Seminar (Std./Semester)</t>
  </si>
  <si>
    <t>Praktikum (Std./Semester)</t>
  </si>
  <si>
    <t>Vorlesung (Std./Woche)  ¤</t>
  </si>
  <si>
    <t>Seminar (Std./Woche)  ¤</t>
  </si>
  <si>
    <t>Praktikum (Std./Woche)  ¤</t>
  </si>
  <si>
    <t xml:space="preserve">Prüfungsform </t>
  </si>
  <si>
    <t xml:space="preserve">Theoretisches Modul </t>
  </si>
  <si>
    <t xml:space="preserve"> </t>
  </si>
  <si>
    <t>Pflichtfach</t>
  </si>
  <si>
    <t xml:space="preserve">Makroskopische Anatomie  und Embryologie I </t>
  </si>
  <si>
    <t xml:space="preserve">FOKOANT338_1N </t>
  </si>
  <si>
    <t xml:space="preserve">Kolloquium </t>
  </si>
  <si>
    <t xml:space="preserve">Biophysik I </t>
  </si>
  <si>
    <t xml:space="preserve">FOKOFIZ378_1N </t>
  </si>
  <si>
    <t>Physikalische Grundlagen der zahnärztlichen Materialkunde</t>
  </si>
  <si>
    <t>FOKOFIZ307_1N</t>
  </si>
  <si>
    <t>Biologie für Mediziner (Zellbiologie)</t>
  </si>
  <si>
    <t>FOKOGEN225_1N</t>
  </si>
  <si>
    <t xml:space="preserve">Chemie für Mediziner </t>
  </si>
  <si>
    <t>FOKOMBT304_1N</t>
  </si>
  <si>
    <t xml:space="preserve">Körpererziehung (Sport) I </t>
  </si>
  <si>
    <t>FOKOTSI380_1N</t>
  </si>
  <si>
    <t xml:space="preserve">Prakt. Note </t>
  </si>
  <si>
    <t xml:space="preserve">Wahlpflichtfach </t>
  </si>
  <si>
    <t xml:space="preserve">Medizinische Terminologie </t>
  </si>
  <si>
    <t xml:space="preserve">FOKVNYE396_1N </t>
  </si>
  <si>
    <t xml:space="preserve">Praktische Prüfung </t>
  </si>
  <si>
    <t xml:space="preserve">Medizinische Informatik </t>
  </si>
  <si>
    <t>FOKVDEI316_1N</t>
  </si>
  <si>
    <t xml:space="preserve">Praktische Note </t>
  </si>
  <si>
    <t xml:space="preserve">Einführung in die ungarische Sprache  </t>
  </si>
  <si>
    <t xml:space="preserve">FOKONYE399_1N  </t>
  </si>
  <si>
    <t xml:space="preserve">Kriterium </t>
  </si>
  <si>
    <t>FOKONEM395_1N</t>
  </si>
  <si>
    <t>Kreditpunkte insgesamt:</t>
  </si>
  <si>
    <t xml:space="preserve">2. Semester </t>
  </si>
  <si>
    <t xml:space="preserve">Makroskopische Anatomie  und Embryologie II </t>
  </si>
  <si>
    <t xml:space="preserve">FOKOANT338_2N </t>
  </si>
  <si>
    <t>Makroskopische Anatomie  und Embryologie I</t>
  </si>
  <si>
    <t xml:space="preserve">Rigorosum </t>
  </si>
  <si>
    <t xml:space="preserve">Mikroskopische Anatomie und Embryologie I </t>
  </si>
  <si>
    <t xml:space="preserve">FOKOANT339_1N </t>
  </si>
  <si>
    <t xml:space="preserve">Biophysik II </t>
  </si>
  <si>
    <t xml:space="preserve">FOKOFIZ378_2N </t>
  </si>
  <si>
    <t>Biophysik I.</t>
  </si>
  <si>
    <t xml:space="preserve">Zahnärztliche Materialkunde </t>
  </si>
  <si>
    <t xml:space="preserve">FOKOFPK364_1N    </t>
  </si>
  <si>
    <t xml:space="preserve">Zahnmedizinische Biochemie I </t>
  </si>
  <si>
    <t>FOKOBMT305_1N</t>
  </si>
  <si>
    <t xml:space="preserve">Körpererziehung (Sport) II </t>
  </si>
  <si>
    <t>FOKOTSI380_2N</t>
  </si>
  <si>
    <t xml:space="preserve">Zahnmedizinische Psychologie </t>
  </si>
  <si>
    <t>FOKVMAG233_1N</t>
  </si>
  <si>
    <t xml:space="preserve">Zahnmedizinische Terminologie </t>
  </si>
  <si>
    <t>FOKVNYE397_1N</t>
  </si>
  <si>
    <t xml:space="preserve">Medizinische Soziologie </t>
  </si>
  <si>
    <t>FOKVMAG235_1N</t>
  </si>
  <si>
    <t xml:space="preserve">Ungarische Zahnmedizinische Fachsprache I  </t>
  </si>
  <si>
    <t>FOKONYE398_1N</t>
  </si>
  <si>
    <t xml:space="preserve">Geschichte der Medizin und der Semmelweis Universität </t>
  </si>
  <si>
    <t xml:space="preserve">FOKVNEI381_1N </t>
  </si>
  <si>
    <t xml:space="preserve">Erste Hilfe </t>
  </si>
  <si>
    <t>FOKOOXI197_1N</t>
  </si>
  <si>
    <t>Praktikum als Zahnarzthelfer/in im Sommer</t>
  </si>
  <si>
    <t xml:space="preserve">3. Semester </t>
  </si>
  <si>
    <t xml:space="preserve">Mikroskopische Anatomie und Embryologie  II </t>
  </si>
  <si>
    <t xml:space="preserve">FOKOANT339_2N </t>
  </si>
  <si>
    <t xml:space="preserve">Zahnmedizinische Biochemie II </t>
  </si>
  <si>
    <t>FOKOBMT305_2N</t>
  </si>
  <si>
    <t xml:space="preserve">Grundlagen der Immunologie </t>
  </si>
  <si>
    <t xml:space="preserve">FOKOGEN347_1N </t>
  </si>
  <si>
    <t xml:space="preserve">Molekulare Zellbiologie I </t>
  </si>
  <si>
    <t>FOKOMBT306_1N</t>
  </si>
  <si>
    <t xml:space="preserve">Odontotechnologie und Prothetische Propädeutik I </t>
  </si>
  <si>
    <t xml:space="preserve">FOKOFPK365_1N     </t>
  </si>
  <si>
    <t xml:space="preserve">Medizinische und zahnmedizinische Physiologie I </t>
  </si>
  <si>
    <t xml:space="preserve">FOKOELT349_1N </t>
  </si>
  <si>
    <t xml:space="preserve">Körpererziehung (Sport) III </t>
  </si>
  <si>
    <t>FOKOTSI380_3N</t>
  </si>
  <si>
    <t xml:space="preserve">Zahnärztliche Allgemeine Propädeutik </t>
  </si>
  <si>
    <t xml:space="preserve">Kolloquium* </t>
  </si>
  <si>
    <t>Ungarische Zahnmedizinische Fachsprache II</t>
  </si>
  <si>
    <t>FOKONYE398_2N</t>
  </si>
  <si>
    <t>Ungarische Zahnmedizinische Fachsprache I</t>
  </si>
  <si>
    <t xml:space="preserve">4. Semester </t>
  </si>
  <si>
    <t xml:space="preserve">Allgemeine und orale Mikrobiologie </t>
  </si>
  <si>
    <t xml:space="preserve">Genetik und Genomik </t>
  </si>
  <si>
    <t>FOKOGEN240_1N</t>
  </si>
  <si>
    <t xml:space="preserve">Zahnerhaltungskunde, Propädeutik I </t>
  </si>
  <si>
    <t>FOKOKFK355_1N</t>
  </si>
  <si>
    <t xml:space="preserve">Molekulare Zellbiologie II </t>
  </si>
  <si>
    <t>FOKOMBT306_2N</t>
  </si>
  <si>
    <t xml:space="preserve">Odontotechnologie und Prothetische Propädeutik II </t>
  </si>
  <si>
    <t xml:space="preserve">FOKOFPK365_2N     </t>
  </si>
  <si>
    <t xml:space="preserve">Medizinische und zahnmedizinische Physiologie II </t>
  </si>
  <si>
    <t xml:space="preserve">FOKOELT349_2N </t>
  </si>
  <si>
    <t xml:space="preserve">Körpererziehung (Sport) IV </t>
  </si>
  <si>
    <t>FOKOTSI380_4N</t>
  </si>
  <si>
    <t>Ungarische Zahnmedizinische Fachsprache III</t>
  </si>
  <si>
    <t>FOKONYE398_3N</t>
  </si>
  <si>
    <t xml:space="preserve">Präklinisches Modul </t>
  </si>
  <si>
    <t xml:space="preserve">5. Semester </t>
  </si>
  <si>
    <t xml:space="preserve">Allgemeine und orale Pathophysiologie </t>
  </si>
  <si>
    <t xml:space="preserve">Medizinische Grundlagen der Beseitigung von Katastrophen I </t>
  </si>
  <si>
    <t>FOKOBVI385_1N</t>
  </si>
  <si>
    <t xml:space="preserve">Unterschrift </t>
  </si>
  <si>
    <t xml:space="preserve">Zahnerhaltungskunde, Propädeutik II </t>
  </si>
  <si>
    <t>FOKOKFK355_2N</t>
  </si>
  <si>
    <t xml:space="preserve">Hygiene </t>
  </si>
  <si>
    <t>FOKONEI309_1N</t>
  </si>
  <si>
    <t xml:space="preserve">Odontotechnologie und Prothetische Propädeutik III </t>
  </si>
  <si>
    <t xml:space="preserve">FOKOFPK365_3N     </t>
  </si>
  <si>
    <t xml:space="preserve">Pathologie </t>
  </si>
  <si>
    <t xml:space="preserve">Präventive Zahnheilkunde </t>
  </si>
  <si>
    <t xml:space="preserve">Kieferchirurgische Propädeutik </t>
  </si>
  <si>
    <t>FOKOSZB041_1N</t>
  </si>
  <si>
    <t xml:space="preserve">Körpererziehung (Sport) V </t>
  </si>
  <si>
    <t>FOKOTSI380_5N</t>
  </si>
  <si>
    <t>Ungarische Zahnmedizinische Fachsprache IV</t>
  </si>
  <si>
    <t>FOKONYE398_4N</t>
  </si>
  <si>
    <t>FOKOFRM359_1A</t>
  </si>
  <si>
    <t xml:space="preserve">6. Semester </t>
  </si>
  <si>
    <t>Endodontische Propädeutik</t>
  </si>
  <si>
    <t xml:space="preserve">Zahnärztliche Prothetik I </t>
  </si>
  <si>
    <t xml:space="preserve">FOKOFPK366_1N    </t>
  </si>
  <si>
    <t xml:space="preserve">Zahnerhaltungskunde I </t>
  </si>
  <si>
    <t xml:space="preserve">FOKOKFK357_1N </t>
  </si>
  <si>
    <t xml:space="preserve">Medizinische Grundlagen der Beseitigung von Katastrophen II </t>
  </si>
  <si>
    <t>FOKOBVI385_2N</t>
  </si>
  <si>
    <t xml:space="preserve">Med. Grundlagen der Beseitigung von Katastrophen I </t>
  </si>
  <si>
    <t xml:space="preserve">Orale Biologie </t>
  </si>
  <si>
    <t xml:space="preserve">Orale Pathologie </t>
  </si>
  <si>
    <t xml:space="preserve">Kieferchirurgie I </t>
  </si>
  <si>
    <t xml:space="preserve">FOKOSZB353_1N </t>
  </si>
  <si>
    <t xml:space="preserve">Körpererziehung (Sport) VI </t>
  </si>
  <si>
    <t>FOKOTSI380_6N</t>
  </si>
  <si>
    <t>Orale Medizin I</t>
  </si>
  <si>
    <t>FOKOODT244_1N</t>
  </si>
  <si>
    <t xml:space="preserve">Orale Diagnostik </t>
  </si>
  <si>
    <t xml:space="preserve">Strahlenschutz </t>
  </si>
  <si>
    <t>FOKOODT135_1N</t>
  </si>
  <si>
    <t>Ungarische Zahnmedizinische Fachsprache V</t>
  </si>
  <si>
    <t>FOKONYE398_5N</t>
  </si>
  <si>
    <t>Zahnextraktionspraktikum im Sommer</t>
  </si>
  <si>
    <t xml:space="preserve">Klinisches Modul </t>
  </si>
  <si>
    <t xml:space="preserve">7. Semester </t>
  </si>
  <si>
    <t xml:space="preserve">Innere Medizin I </t>
  </si>
  <si>
    <t>FOKOBOK300_1N</t>
  </si>
  <si>
    <t xml:space="preserve">Zahnärztliche Prothetik II </t>
  </si>
  <si>
    <t xml:space="preserve">FOKOFPK366_2N    </t>
  </si>
  <si>
    <t xml:space="preserve">Pharmakologie I </t>
  </si>
  <si>
    <t>FOKOFRM254_1N</t>
  </si>
  <si>
    <t xml:space="preserve">Zahnerhaltungskunde II </t>
  </si>
  <si>
    <t xml:space="preserve">FOKOKFK357_2N </t>
  </si>
  <si>
    <t xml:space="preserve">Medizinische Grundlagen der Beseitigung von Katastrophen III </t>
  </si>
  <si>
    <t>FOKOHKT385_3N</t>
  </si>
  <si>
    <t xml:space="preserve">Parodontologie I </t>
  </si>
  <si>
    <t>FOKOPDK387_1N</t>
  </si>
  <si>
    <t xml:space="preserve">Notfälle in der zahnärztlichen Praxis I </t>
  </si>
  <si>
    <t xml:space="preserve">FOKOFSI388_1N     </t>
  </si>
  <si>
    <t xml:space="preserve">Kieferchirurgie II </t>
  </si>
  <si>
    <t xml:space="preserve">FOKOSZB353_2N </t>
  </si>
  <si>
    <t xml:space="preserve">Körpererziehung (Sport) VII </t>
  </si>
  <si>
    <t>FOKOTSI380_7N</t>
  </si>
  <si>
    <t>Hals-, Nasen- und Ohrenheilkunde</t>
  </si>
  <si>
    <t>Kinderheilkunde</t>
  </si>
  <si>
    <t xml:space="preserve">FOKVGY2369_1N    </t>
  </si>
  <si>
    <t>Chirurgie</t>
  </si>
  <si>
    <t>Allgemeine und zahnärztliche Radiologie I</t>
  </si>
  <si>
    <t>FOKOODT247_1N</t>
  </si>
  <si>
    <t xml:space="preserve">Gnatologie </t>
  </si>
  <si>
    <t xml:space="preserve">8. Semester </t>
  </si>
  <si>
    <t xml:space="preserve">Innere Medizin II </t>
  </si>
  <si>
    <t>FOKOBHK389_2N</t>
  </si>
  <si>
    <t xml:space="preserve">Zahnärztliche Prothetik III </t>
  </si>
  <si>
    <t xml:space="preserve">FOKOFPK366_3N    </t>
  </si>
  <si>
    <t xml:space="preserve">Kieferorthopädische Propädeutik </t>
  </si>
  <si>
    <t>FOKOGFK257_1N</t>
  </si>
  <si>
    <t xml:space="preserve">Pharmakologie II </t>
  </si>
  <si>
    <t>FOKOFRM254_2N</t>
  </si>
  <si>
    <t xml:space="preserve">Implantologie I </t>
  </si>
  <si>
    <t>FOKOSZB311_1N</t>
  </si>
  <si>
    <t xml:space="preserve">Zahnerhaltungskunde III </t>
  </si>
  <si>
    <t xml:space="preserve">FOKOKFK357_3N </t>
  </si>
  <si>
    <t xml:space="preserve">Medizinische Grundlagen der Beseitigung von Katastrophen IV </t>
  </si>
  <si>
    <t>FOKOHKT385_4N</t>
  </si>
  <si>
    <t xml:space="preserve">Med. Grundlagen der Beseitigung von Katastrophen III </t>
  </si>
  <si>
    <t xml:space="preserve">Parodontologie II </t>
  </si>
  <si>
    <t>FOKOPDK387_2N</t>
  </si>
  <si>
    <t>Notfälle in der zahnärztlichen Praxis II</t>
  </si>
  <si>
    <t xml:space="preserve">FOKOFSI388_2N     </t>
  </si>
  <si>
    <t xml:space="preserve">Kieferchirurgie III </t>
  </si>
  <si>
    <t xml:space="preserve">FOKOSZB353_3N </t>
  </si>
  <si>
    <t xml:space="preserve">Körpererziehung (Sport) VIII </t>
  </si>
  <si>
    <t>FOKOTSI380_8N</t>
  </si>
  <si>
    <t xml:space="preserve">Psychiatrie </t>
  </si>
  <si>
    <t>FOKVPSI078_1N</t>
  </si>
  <si>
    <t xml:space="preserve">Zahnärztliche  Ethik </t>
  </si>
  <si>
    <t>FOKVMAG259_1N</t>
  </si>
  <si>
    <t xml:space="preserve">Neurologie </t>
  </si>
  <si>
    <t>FOKVNEU079_1N</t>
  </si>
  <si>
    <t xml:space="preserve">Augenheilkunde </t>
  </si>
  <si>
    <t>FOKVSZE390_1N</t>
  </si>
  <si>
    <t>Allgemeine und zahnärztliche Radiologie II</t>
  </si>
  <si>
    <t>FOKOODT247_2N</t>
  </si>
  <si>
    <t>Allgemeines zahnärztliches Praktikum im Sommer</t>
  </si>
  <si>
    <t xml:space="preserve">9. Semester </t>
  </si>
  <si>
    <t xml:space="preserve">Zahnärztliche Prothetik IV </t>
  </si>
  <si>
    <t xml:space="preserve">FOKOFPK366_4N    </t>
  </si>
  <si>
    <t xml:space="preserve">Kieferorthopädie I </t>
  </si>
  <si>
    <t>FOKOGFK263_1N</t>
  </si>
  <si>
    <t xml:space="preserve">Kinderzahnheilkunde I </t>
  </si>
  <si>
    <t>FOKOGFK265_1N</t>
  </si>
  <si>
    <t xml:space="preserve">Implantologie II </t>
  </si>
  <si>
    <t>FOKOSZB311_2N</t>
  </si>
  <si>
    <t>Rigorosum</t>
  </si>
  <si>
    <t xml:space="preserve">Klinische Zahnheilkunde I </t>
  </si>
  <si>
    <t>FOKOKFK313_1N</t>
  </si>
  <si>
    <t xml:space="preserve">Zahnerhaltungskunde IV </t>
  </si>
  <si>
    <t xml:space="preserve">FOKOKFK357_4N </t>
  </si>
  <si>
    <t xml:space="preserve">Orale Medizin II. </t>
  </si>
  <si>
    <t>FOKOODT244_2N</t>
  </si>
  <si>
    <t xml:space="preserve">Parodontologie III </t>
  </si>
  <si>
    <t>FOKOPDK387_3N</t>
  </si>
  <si>
    <t xml:space="preserve">Kieferchirurgie IV </t>
  </si>
  <si>
    <t xml:space="preserve">FOKOSZB353_4N </t>
  </si>
  <si>
    <t xml:space="preserve">Körpererziehung (Sport) IX </t>
  </si>
  <si>
    <t>FOKOTSI380_9N</t>
  </si>
  <si>
    <t>Dermatologie</t>
  </si>
  <si>
    <t xml:space="preserve">Rechtsmedizin für Zahnmediziner </t>
  </si>
  <si>
    <t>FOKVIGS088_1N</t>
  </si>
  <si>
    <t>Oxyologie</t>
  </si>
  <si>
    <t>FOKVOMS393_1N</t>
  </si>
  <si>
    <t xml:space="preserve">10. Semester </t>
  </si>
  <si>
    <t xml:space="preserve">Zahnärztliche Prothetik V </t>
  </si>
  <si>
    <t xml:space="preserve">FOKOFPK366_5N    </t>
  </si>
  <si>
    <t xml:space="preserve">Kieferorthopädie II </t>
  </si>
  <si>
    <t>FOKOGFK263_2N</t>
  </si>
  <si>
    <t xml:space="preserve">Gerostomatologie </t>
  </si>
  <si>
    <t xml:space="preserve">Kinderzahnheilkunde II </t>
  </si>
  <si>
    <t>FOKOGFK265_2N</t>
  </si>
  <si>
    <t xml:space="preserve">Klinische Zahnheilkunde II </t>
  </si>
  <si>
    <t>FOKOFPK312_2N</t>
  </si>
  <si>
    <t xml:space="preserve">Zahnerhaltungskunde V </t>
  </si>
  <si>
    <t xml:space="preserve">FOKOKFK357_5N </t>
  </si>
  <si>
    <t xml:space="preserve">Parodontologie IV </t>
  </si>
  <si>
    <t>FOKOPDK387_4N</t>
  </si>
  <si>
    <t>Parodontologie III</t>
  </si>
  <si>
    <t xml:space="preserve">Kieferchirurgie V </t>
  </si>
  <si>
    <t xml:space="preserve">FOKOSZB353_5N </t>
  </si>
  <si>
    <t xml:space="preserve">Körpererziehung (Sport) X </t>
  </si>
  <si>
    <t>FOKOTSI380_10N</t>
  </si>
  <si>
    <t xml:space="preserve">Geburtshilfe und Familienplanung </t>
  </si>
  <si>
    <t>FOKVNO2092_1N</t>
  </si>
  <si>
    <t>Eid der Absolventinnen</t>
  </si>
  <si>
    <t>FOKONEM395_2N</t>
  </si>
  <si>
    <t>Kreditpunkte insgesamt (10 Semester):</t>
  </si>
  <si>
    <t xml:space="preserve">Kriterien, die bis zum Ende des Studiums erfüllt sein müssen </t>
  </si>
  <si>
    <t>Wahlfächer (min.)</t>
  </si>
  <si>
    <t>¤</t>
  </si>
  <si>
    <t>Für die wöchentliche Anzahl der Vorlesungen/Seminare/Praktika ist die Studienfachbeschreibung in allen Fällen normativ, und dort, wo eine Interpretation nicht möglich war, bleiben diese Kolumne leer.</t>
  </si>
  <si>
    <t>FOKOEXT407_1N</t>
  </si>
  <si>
    <t xml:space="preserve"> FOKOFOG408_1N</t>
  </si>
  <si>
    <t xml:space="preserve">Prakt. Note (dreistufig) </t>
  </si>
  <si>
    <r>
      <t>1. Semester</t>
    </r>
    <r>
      <rPr>
        <sz val="10"/>
        <rFont val="Calibri"/>
        <family val="2"/>
        <charset val="238"/>
        <scheme val="minor"/>
      </rPr>
      <t xml:space="preserve"> </t>
    </r>
  </si>
  <si>
    <t xml:space="preserve">Diplomarbeit I. - Themenwahl der Diplomarbeit </t>
  </si>
  <si>
    <t>Sprachliche Anforderungen für die Diplomausstellung (verpflichtend für Studierende, die ab dem Studienjahr 2026/2027 ihren Abschluss machen)</t>
  </si>
  <si>
    <t>Voraussetzung für die Verleihung des Diploms in Zahnmedizin in einer fremdsprachigen Ausbildung: Universitäre Abschlussprüfung in Ungarisch. Studierende in der fremdsprachigen Ausbildung müssen in der Lage sein, auf Ungarisch zu kommunizieren, was im Rahmen einer universitären Abschlussprüfung auf Ungarisch nachgewiesen wird.</t>
  </si>
  <si>
    <t xml:space="preserve">Das Abstract der Abschlussarbeit / Diplomarbeit muss der fertiggestellten und eingereichten Arbeit in ungarischer Sprache – in der vorgegebenen Struktur und dem vorgegebenen Inhalt – beigefügt werden. Die sprachliche und grammatikalische Korrektheit des Abstracts in ungarischer Sprache wird als neues Kriterium in den Bewertungsbogen der Abschlussarbeit / Diplomarbeit aufgenommen. </t>
  </si>
  <si>
    <t xml:space="preserve"> Zahnmedizinische Fachsprache: Der fachsprachliche Unterricht wurde als universitäre Abschlussprüfung in Fachsprache als Kriterium ins Curriculum aufgenommen. Zur Erlangung des Master-Abschlusses müssen die Kenntnisse der zahnmedizinischen Fachsprache, einschließlich des einschlägigen zahnmedizinischen Fachwortschatzes, gemäß den Anforderungen des Lehrplans bis zum Zeitpunkt der Erlangung des Diploms erworben werden.</t>
  </si>
  <si>
    <t>Bei der mündlichen Verteidigung der Abschlussarbeit / Diplomarbeit muss das letzte Schaubild der Präsentation – die Zusammenfassung – auf Ungarisch vorgestellt werden. Im Prüfungsprotokoll der Abschlussprüfung / Diplomarbeit werden auch die ungarischen Sprachkenntnisse der Absolventen bewertet.</t>
  </si>
  <si>
    <r>
      <t xml:space="preserve">Voraussetzungen für die Vergabe eines Diploms in Zahnmedizin nach </t>
    </r>
    <r>
      <rPr>
        <b/>
        <u/>
        <sz val="14"/>
        <rFont val="Calibri"/>
        <family val="2"/>
        <charset val="238"/>
        <scheme val="minor"/>
      </rPr>
      <t>deutschsprachiger</t>
    </r>
    <r>
      <rPr>
        <b/>
        <sz val="14"/>
        <rFont val="Calibri"/>
        <family val="2"/>
        <charset val="238"/>
        <scheme val="minor"/>
      </rPr>
      <t xml:space="preserve"> Ausbildung:</t>
    </r>
  </si>
  <si>
    <t>Diplomarbeit III – Konsultationen und Verfassen der Diplomarbeit</t>
  </si>
  <si>
    <t>Semmelweis Symposium #</t>
  </si>
  <si>
    <t>#</t>
  </si>
  <si>
    <t>Die Pflichtveranstaltung „Semmelweis-Symposium“ kann durch den erfolgreichen Abschluss der Wahlveranstaltung „FOK – Winteruniversität“ ersetzt werden. Die Pflichtveranstaltung „Semmelweis-Symposium“ kann im 5., 7. und 9. Semester des Studiengangs belegt werden.</t>
  </si>
  <si>
    <t>Gelöbnis der Studierenden der Zahnmedizin</t>
  </si>
  <si>
    <t>Vorbedingung 1</t>
  </si>
  <si>
    <t>Vorbedingung 2</t>
  </si>
  <si>
    <t>Vorbedingung 3</t>
  </si>
  <si>
    <t>Mikroskopische Anatomie  und Embryologie I.</t>
  </si>
  <si>
    <t>Makroskopische Anatomie  und Embryologie II.</t>
  </si>
  <si>
    <t>Zahnmedizinische Biochemie I.</t>
  </si>
  <si>
    <t>Chemie für Mediziner</t>
  </si>
  <si>
    <t>Zahnärztliche Materialkunde</t>
  </si>
  <si>
    <t>Makroskopische Anatomie und Embryologie II.</t>
  </si>
  <si>
    <t>Biophysik II.</t>
  </si>
  <si>
    <t xml:space="preserve">Makroskopische Anatomie  und Embryologie II. </t>
  </si>
  <si>
    <t>Makroskopische Anatomie  und Embryologie I.</t>
  </si>
  <si>
    <t>Molekulare Zellbiologie I.</t>
  </si>
  <si>
    <t>Medizinische und zahnmedizinische Physiologie I.</t>
  </si>
  <si>
    <t>Zahnmedizinische Biochemie II.</t>
  </si>
  <si>
    <t>Zahnärztliche Allgemeine Propädeutik</t>
  </si>
  <si>
    <t>Odontotechnologie und Prothetische Propädeutik I.</t>
  </si>
  <si>
    <t xml:space="preserve">Medizinische und zahnmedizinische Physiologie I. </t>
  </si>
  <si>
    <t>Mikroskopische Anatomie  und Embryologie II.</t>
  </si>
  <si>
    <t>Medizinische und zahnmedizinische Physiologie II.</t>
  </si>
  <si>
    <t>Allgemeine und orale Mikrobiologie</t>
  </si>
  <si>
    <t>Molekulare Zellbiologie II.</t>
  </si>
  <si>
    <t>Zahnerhaltungskunde, Propädeutik I.</t>
  </si>
  <si>
    <t>Odontotechnologie und Prothetische Propädeutik II.</t>
  </si>
  <si>
    <t>Genetik und Genomik</t>
  </si>
  <si>
    <t>Präventive Zahnheilkunde</t>
  </si>
  <si>
    <t>Zahnerhaltungskunde, Propädeutik II.</t>
  </si>
  <si>
    <t>Odontotechnologie und Prothetische Propädeutik III.</t>
  </si>
  <si>
    <t xml:space="preserve">Odontotechnologie und Prothetische Propädeutik III. </t>
  </si>
  <si>
    <t>Allgemeine und orale Pathophysiologie</t>
  </si>
  <si>
    <t>Hygiene</t>
  </si>
  <si>
    <t>Pathologie</t>
  </si>
  <si>
    <t>Strahlenschutz</t>
  </si>
  <si>
    <t>Zahnmedizinische Biochemie II</t>
  </si>
  <si>
    <t>Med. Grundlagen der Beseitigung von Katastrophen II</t>
  </si>
  <si>
    <t>Orale Biologie</t>
  </si>
  <si>
    <t>Orale Pathologie</t>
  </si>
  <si>
    <t>Kieferchirurgie I</t>
  </si>
  <si>
    <t>Makroskopische Anatomie  und Embryologie II</t>
  </si>
  <si>
    <t>Zahnärztliche Prothetik I</t>
  </si>
  <si>
    <t>Zahnerhaltungskunde I</t>
  </si>
  <si>
    <t>Medizinische und zahnmedizinische Physiologie II</t>
  </si>
  <si>
    <t>Pharmakologie I</t>
  </si>
  <si>
    <t>Innere Medizin I</t>
  </si>
  <si>
    <t>Pharmakologie II</t>
  </si>
  <si>
    <t>Parodontologie I</t>
  </si>
  <si>
    <t>Zahnerhaltungskunde II</t>
  </si>
  <si>
    <t>Zahnärztliche Prothetik II</t>
  </si>
  <si>
    <t>Kieferchirurgie II</t>
  </si>
  <si>
    <t>Notfälle in der zahnärztlichen Praxis I</t>
  </si>
  <si>
    <t>Makroskopische Anatomie und Embryologie II</t>
  </si>
  <si>
    <t>Diplomarbeit I</t>
  </si>
  <si>
    <t>Diplomarbeit II – Inhaltliche und formale Anforderungen an die Diplomarbeit</t>
  </si>
  <si>
    <t>Parodontologie II</t>
  </si>
  <si>
    <t>Zahnärztliche Prothetik III</t>
  </si>
  <si>
    <t>Zahnerhaltungskunde III</t>
  </si>
  <si>
    <t>Kieferchirurgische Propädeutik</t>
  </si>
  <si>
    <t>Kieferchirurgie III</t>
  </si>
  <si>
    <t>Implantologie I</t>
  </si>
  <si>
    <t>Innere Medizin II</t>
  </si>
  <si>
    <t>Erste Hilfe</t>
  </si>
  <si>
    <t>Diplomarbeit II</t>
  </si>
  <si>
    <t>Zahnärztliche Prothetik IV</t>
  </si>
  <si>
    <t xml:space="preserve"> Orale Medizin II </t>
  </si>
  <si>
    <t>Gnatologie</t>
  </si>
  <si>
    <t>Zahnerhaltungskunde IV</t>
  </si>
  <si>
    <t xml:space="preserve"> Zahnärztliche Prothetik IV</t>
  </si>
  <si>
    <t>Klinische Zahnheilkunde I</t>
  </si>
  <si>
    <t>Implantologie II</t>
  </si>
  <si>
    <t>Diplomarbeit IV  – Inhaltliche und formale Anforderungen an die Diplomarbeit</t>
  </si>
  <si>
    <t>Diplomarbeit III</t>
  </si>
  <si>
    <r>
      <rPr>
        <b/>
        <u/>
        <sz val="12"/>
        <rFont val="Calibri"/>
        <family val="2"/>
        <charset val="238"/>
        <scheme val="minor"/>
      </rPr>
      <t>Die Studienfächer, die in den Diplomdurchschnitt einbezogen werden:</t>
    </r>
    <r>
      <rPr>
        <sz val="12"/>
        <rFont val="Calibri"/>
        <family val="2"/>
        <charset val="238"/>
        <scheme val="minor"/>
      </rPr>
      <t xml:space="preserve"> Rigorosa - ausgenommen Ungarische Zahnmedizinische Fachsprache V - und Schwerpunktkolloquien (Kolloquium *). </t>
    </r>
  </si>
  <si>
    <r>
      <rPr>
        <b/>
        <u/>
        <sz val="12"/>
        <rFont val="Calibri"/>
        <family val="2"/>
        <charset val="238"/>
        <scheme val="minor"/>
      </rPr>
      <t>Schwerpunktkolloquium (Kolloquium *</t>
    </r>
    <r>
      <rPr>
        <sz val="12"/>
        <rFont val="Calibri"/>
        <family val="2"/>
        <charset val="238"/>
        <scheme val="minor"/>
      </rPr>
      <t>): Kolloquium, das in den Diplomdurchschnitt einbezogen wird. (Organisation- und Betriebsordnung Teil III - Studien und Prüfungsordnung, § 49, Absatz 2)</t>
    </r>
  </si>
  <si>
    <t>p</t>
  </si>
  <si>
    <t>FOKOAPO421_1N</t>
  </si>
  <si>
    <t>FOKOSZD422_1N</t>
  </si>
  <si>
    <t>FOKOSZD422_2N</t>
  </si>
  <si>
    <t>FOKOSZD422_3N</t>
  </si>
  <si>
    <t>FOKOSZD422_4N</t>
  </si>
  <si>
    <t>FOKOASZ423_1N</t>
  </si>
  <si>
    <t>Fachart</t>
  </si>
  <si>
    <t>FOKOMIK425_1N</t>
  </si>
  <si>
    <t>FOKOPRT424_1N</t>
  </si>
  <si>
    <t>FOKOOBT426_1N</t>
  </si>
  <si>
    <t>FOKOPTK428_1N</t>
  </si>
  <si>
    <t>FOKOKFK429_1N</t>
  </si>
  <si>
    <t>FOKOKFK430_1N</t>
  </si>
  <si>
    <t>FOKOOBT432_1N </t>
  </si>
  <si>
    <t>FOKOPTK433_1N</t>
  </si>
  <si>
    <t>FOKOODT427_1N</t>
  </si>
  <si>
    <t>FOKVFUL434_1N</t>
  </si>
  <si>
    <t>FOKVSB1435_1N</t>
  </si>
  <si>
    <t>FOKOFPK431_1N</t>
  </si>
  <si>
    <t>FOKVBOR436_1N</t>
  </si>
  <si>
    <t>FOKOFSI437_1N </t>
  </si>
  <si>
    <t>Krankenpflegepraktikum im Sommer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</si>
</sst>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1B7"/>
        <bgColor indexed="64"/>
      </patternFill>
    </fill>
    <fill>
      <gradientFill degree="90">
        <stop position="0">
          <color theme="0"/>
        </stop>
        <stop position="1">
          <color rgb="FF002060"/>
        </stop>
      </gradient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/>
    <xf numFmtId="0" fontId="5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3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9" fillId="0" borderId="11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vertical="center" wrapText="1"/>
    </xf>
    <xf numFmtId="0" fontId="5" fillId="0" borderId="0" xfId="0" applyFont="1"/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32" xfId="0" applyFont="1" applyBorder="1" applyAlignment="1">
      <alignment horizontal="center"/>
    </xf>
    <xf numFmtId="0" fontId="1" fillId="4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textRotation="90" wrapText="1"/>
    </xf>
    <xf numFmtId="0" fontId="13" fillId="5" borderId="24" xfId="0" applyFont="1" applyFill="1" applyBorder="1" applyAlignment="1">
      <alignment horizontal="center" vertical="center" textRotation="90" wrapText="1"/>
    </xf>
    <xf numFmtId="0" fontId="13" fillId="5" borderId="4" xfId="0" applyFont="1" applyFill="1" applyBorder="1" applyAlignment="1">
      <alignment vertical="center" textRotation="90" wrapText="1"/>
    </xf>
    <xf numFmtId="0" fontId="13" fillId="5" borderId="1" xfId="0" applyFont="1" applyFill="1" applyBorder="1" applyAlignment="1">
      <alignment vertical="center" textRotation="90" wrapText="1"/>
    </xf>
    <xf numFmtId="0" fontId="13" fillId="5" borderId="5" xfId="0" applyFont="1" applyFill="1" applyBorder="1" applyAlignment="1">
      <alignment vertical="center" textRotation="90" wrapText="1"/>
    </xf>
    <xf numFmtId="0" fontId="13" fillId="5" borderId="25" xfId="0" applyFont="1" applyFill="1" applyBorder="1" applyAlignment="1">
      <alignment vertical="center" textRotation="90" wrapText="1"/>
    </xf>
    <xf numFmtId="0" fontId="13" fillId="5" borderId="21" xfId="0" applyFont="1" applyFill="1" applyBorder="1" applyAlignment="1">
      <alignment vertical="center" textRotation="90" wrapText="1"/>
    </xf>
    <xf numFmtId="0" fontId="14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15" fillId="0" borderId="2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0" xfId="0" applyFont="1" applyFill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wrapText="1"/>
    </xf>
    <xf numFmtId="0" fontId="15" fillId="4" borderId="2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15" fillId="4" borderId="3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31" xfId="0" applyFont="1" applyFill="1" applyBorder="1" applyAlignment="1">
      <alignment horizontal="left" vertical="top" wrapText="1"/>
    </xf>
    <xf numFmtId="0" fontId="17" fillId="7" borderId="17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D2A000"/>
      <color rgb="FFF9F6E7"/>
      <color rgb="FFF0E8C8"/>
      <color rgb="FFEBE1B7"/>
      <color rgb="FFDFCF89"/>
      <color rgb="FFD9D9D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2"/>
  <sheetViews>
    <sheetView tabSelected="1" zoomScale="80" zoomScaleNormal="80" workbookViewId="0">
      <pane ySplit="1" topLeftCell="A2" activePane="bottomLeft" state="frozen"/>
      <selection pane="bottomLeft" activeCell="B33" sqref="B33"/>
    </sheetView>
  </sheetViews>
  <sheetFormatPr defaultColWidth="9.140625" defaultRowHeight="15" x14ac:dyDescent="0.25"/>
  <cols>
    <col min="1" max="1" width="10.7109375" style="3" customWidth="1"/>
    <col min="2" max="2" width="25.7109375" style="96" customWidth="1"/>
    <col min="3" max="3" width="21.7109375" style="4" customWidth="1"/>
    <col min="4" max="4" width="3.7109375" style="5" customWidth="1"/>
    <col min="5" max="5" width="15.7109375" style="6" customWidth="1"/>
    <col min="6" max="8" width="3.7109375" style="6" customWidth="1"/>
    <col min="9" max="11" width="5.140625" style="6" customWidth="1"/>
    <col min="12" max="14" width="25.7109375" style="83" customWidth="1"/>
    <col min="15" max="15" width="14.42578125" style="4" customWidth="1"/>
    <col min="16" max="16384" width="9.140625" style="1"/>
  </cols>
  <sheetData>
    <row r="1" spans="1:15" s="96" customFormat="1" ht="129" customHeight="1" thickBot="1" x14ac:dyDescent="0.3">
      <c r="A1" s="156" t="s">
        <v>361</v>
      </c>
      <c r="B1" s="120" t="s">
        <v>0</v>
      </c>
      <c r="C1" s="121"/>
      <c r="D1" s="122" t="s">
        <v>1</v>
      </c>
      <c r="E1" s="123" t="s">
        <v>2</v>
      </c>
      <c r="F1" s="124" t="s">
        <v>3</v>
      </c>
      <c r="G1" s="125" t="s">
        <v>4</v>
      </c>
      <c r="H1" s="126" t="s">
        <v>5</v>
      </c>
      <c r="I1" s="127" t="s">
        <v>6</v>
      </c>
      <c r="J1" s="128" t="s">
        <v>7</v>
      </c>
      <c r="K1" s="128" t="s">
        <v>8</v>
      </c>
      <c r="L1" s="129" t="s">
        <v>281</v>
      </c>
      <c r="M1" s="129" t="s">
        <v>282</v>
      </c>
      <c r="N1" s="129" t="s">
        <v>283</v>
      </c>
      <c r="O1" s="130" t="s">
        <v>9</v>
      </c>
    </row>
    <row r="2" spans="1:15" ht="24.95" customHeight="1" thickBot="1" x14ac:dyDescent="0.3">
      <c r="A2" s="134"/>
      <c r="B2" s="134"/>
      <c r="C2" s="134"/>
      <c r="D2" s="134"/>
      <c r="E2" s="137" t="s">
        <v>10</v>
      </c>
      <c r="F2" s="134"/>
      <c r="G2" s="134"/>
      <c r="H2" s="134"/>
      <c r="I2" s="134"/>
      <c r="J2" s="134"/>
      <c r="K2" s="134"/>
      <c r="L2" s="135"/>
      <c r="M2" s="135"/>
      <c r="N2" s="135"/>
      <c r="O2" s="136"/>
    </row>
    <row r="3" spans="1:15" ht="24.95" customHeight="1" thickBot="1" x14ac:dyDescent="0.3">
      <c r="A3" s="134"/>
      <c r="B3" s="134"/>
      <c r="C3" s="134"/>
      <c r="D3" s="134"/>
      <c r="E3" s="138" t="s">
        <v>268</v>
      </c>
      <c r="F3" s="134"/>
      <c r="G3" s="134"/>
      <c r="H3" s="134"/>
      <c r="I3" s="134"/>
      <c r="J3" s="134"/>
      <c r="K3" s="134"/>
      <c r="L3" s="135"/>
      <c r="M3" s="135"/>
      <c r="N3" s="135"/>
      <c r="O3" s="136"/>
    </row>
    <row r="4" spans="1:15" ht="30" customHeight="1" x14ac:dyDescent="0.25">
      <c r="A4" s="157" t="s">
        <v>12</v>
      </c>
      <c r="B4" s="97" t="s">
        <v>13</v>
      </c>
      <c r="C4" s="11" t="s">
        <v>14</v>
      </c>
      <c r="D4" s="8">
        <v>6</v>
      </c>
      <c r="E4" s="12">
        <f t="shared" ref="E4:E5" si="0">SUM(F4:H4)</f>
        <v>84</v>
      </c>
      <c r="F4" s="13">
        <f t="shared" ref="F4:H5" si="1">14*I4</f>
        <v>14</v>
      </c>
      <c r="G4" s="13">
        <f t="shared" si="1"/>
        <v>0</v>
      </c>
      <c r="H4" s="13">
        <f t="shared" si="1"/>
        <v>70</v>
      </c>
      <c r="I4" s="14">
        <v>1</v>
      </c>
      <c r="J4" s="14">
        <v>0</v>
      </c>
      <c r="K4" s="14">
        <v>5</v>
      </c>
      <c r="L4" s="75" t="s">
        <v>11</v>
      </c>
      <c r="M4" s="75"/>
      <c r="N4" s="75"/>
      <c r="O4" s="104" t="s">
        <v>15</v>
      </c>
    </row>
    <row r="5" spans="1:15" ht="30" customHeight="1" x14ac:dyDescent="0.25">
      <c r="A5" s="158" t="s">
        <v>12</v>
      </c>
      <c r="B5" s="97" t="s">
        <v>16</v>
      </c>
      <c r="C5" s="9" t="s">
        <v>17</v>
      </c>
      <c r="D5" s="8">
        <v>4</v>
      </c>
      <c r="E5" s="12">
        <f t="shared" si="0"/>
        <v>56</v>
      </c>
      <c r="F5" s="13">
        <f t="shared" si="1"/>
        <v>14</v>
      </c>
      <c r="G5" s="13">
        <f t="shared" si="1"/>
        <v>0</v>
      </c>
      <c r="H5" s="13">
        <f t="shared" si="1"/>
        <v>42</v>
      </c>
      <c r="I5" s="13">
        <v>1</v>
      </c>
      <c r="J5" s="14">
        <v>0</v>
      </c>
      <c r="K5" s="13">
        <v>3</v>
      </c>
      <c r="L5" s="75" t="s">
        <v>11</v>
      </c>
      <c r="M5" s="75"/>
      <c r="N5" s="75"/>
      <c r="O5" s="104" t="s">
        <v>15</v>
      </c>
    </row>
    <row r="6" spans="1:15" ht="30" customHeight="1" x14ac:dyDescent="0.25">
      <c r="A6" s="33"/>
      <c r="B6" s="98"/>
      <c r="C6" s="17"/>
      <c r="D6" s="17"/>
      <c r="E6" s="16"/>
      <c r="F6" s="16"/>
      <c r="G6" s="16"/>
      <c r="H6" s="16"/>
      <c r="I6" s="16"/>
      <c r="J6" s="16"/>
      <c r="K6" s="16"/>
      <c r="L6" s="76"/>
      <c r="M6" s="76"/>
      <c r="N6" s="76"/>
      <c r="O6" s="107"/>
    </row>
    <row r="7" spans="1:15" ht="42.75" customHeight="1" x14ac:dyDescent="0.25">
      <c r="A7" s="158" t="s">
        <v>12</v>
      </c>
      <c r="B7" s="97" t="s">
        <v>18</v>
      </c>
      <c r="C7" s="9" t="s">
        <v>19</v>
      </c>
      <c r="D7" s="8">
        <v>2</v>
      </c>
      <c r="E7" s="12">
        <f t="shared" ref="E7:E12" si="2">SUM(F7:H7)</f>
        <v>28</v>
      </c>
      <c r="F7" s="13">
        <f t="shared" ref="F7:H12" si="3">14*I7</f>
        <v>28</v>
      </c>
      <c r="G7" s="13">
        <f t="shared" si="3"/>
        <v>0</v>
      </c>
      <c r="H7" s="13">
        <f t="shared" si="3"/>
        <v>0</v>
      </c>
      <c r="I7" s="14">
        <v>2</v>
      </c>
      <c r="J7" s="14">
        <v>0</v>
      </c>
      <c r="K7" s="14">
        <v>0</v>
      </c>
      <c r="L7" s="75" t="s">
        <v>11</v>
      </c>
      <c r="M7" s="75"/>
      <c r="N7" s="75"/>
      <c r="O7" s="104" t="s">
        <v>15</v>
      </c>
    </row>
    <row r="8" spans="1:15" ht="30" customHeight="1" x14ac:dyDescent="0.25">
      <c r="A8" s="158" t="s">
        <v>12</v>
      </c>
      <c r="B8" s="97" t="s">
        <v>20</v>
      </c>
      <c r="C8" s="9" t="s">
        <v>21</v>
      </c>
      <c r="D8" s="8">
        <v>3</v>
      </c>
      <c r="E8" s="12">
        <f t="shared" si="2"/>
        <v>42</v>
      </c>
      <c r="F8" s="13">
        <f t="shared" si="3"/>
        <v>14</v>
      </c>
      <c r="G8" s="13">
        <f t="shared" si="3"/>
        <v>0</v>
      </c>
      <c r="H8" s="13">
        <f t="shared" si="3"/>
        <v>28</v>
      </c>
      <c r="I8" s="14">
        <v>1</v>
      </c>
      <c r="J8" s="14">
        <v>0</v>
      </c>
      <c r="K8" s="14">
        <v>2</v>
      </c>
      <c r="L8" s="75" t="s">
        <v>11</v>
      </c>
      <c r="M8" s="75"/>
      <c r="N8" s="75"/>
      <c r="O8" s="104" t="s">
        <v>15</v>
      </c>
    </row>
    <row r="9" spans="1:15" ht="30" customHeight="1" x14ac:dyDescent="0.25">
      <c r="A9" s="158" t="s">
        <v>12</v>
      </c>
      <c r="B9" s="97" t="s">
        <v>22</v>
      </c>
      <c r="C9" s="9" t="s">
        <v>23</v>
      </c>
      <c r="D9" s="18">
        <v>4</v>
      </c>
      <c r="E9" s="12">
        <f t="shared" si="2"/>
        <v>56</v>
      </c>
      <c r="F9" s="19">
        <f t="shared" si="3"/>
        <v>28</v>
      </c>
      <c r="G9" s="13">
        <f t="shared" si="3"/>
        <v>0</v>
      </c>
      <c r="H9" s="13">
        <f t="shared" si="3"/>
        <v>28</v>
      </c>
      <c r="I9" s="20">
        <v>2</v>
      </c>
      <c r="J9" s="14">
        <v>0</v>
      </c>
      <c r="K9" s="14">
        <v>2</v>
      </c>
      <c r="L9" s="75" t="s">
        <v>11</v>
      </c>
      <c r="M9" s="75"/>
      <c r="N9" s="75"/>
      <c r="O9" s="104" t="s">
        <v>15</v>
      </c>
    </row>
    <row r="10" spans="1:15" ht="30" customHeight="1" x14ac:dyDescent="0.25">
      <c r="A10" s="158" t="s">
        <v>12</v>
      </c>
      <c r="B10" s="97" t="s">
        <v>24</v>
      </c>
      <c r="C10" s="9" t="s">
        <v>25</v>
      </c>
      <c r="D10" s="8">
        <v>0</v>
      </c>
      <c r="E10" s="12">
        <f t="shared" si="2"/>
        <v>14</v>
      </c>
      <c r="F10" s="13">
        <f t="shared" si="3"/>
        <v>0</v>
      </c>
      <c r="G10" s="13">
        <f t="shared" si="3"/>
        <v>0</v>
      </c>
      <c r="H10" s="13">
        <f t="shared" si="3"/>
        <v>14</v>
      </c>
      <c r="I10" s="14">
        <v>0</v>
      </c>
      <c r="J10" s="14">
        <v>0</v>
      </c>
      <c r="K10" s="14">
        <v>1</v>
      </c>
      <c r="L10" s="75" t="s">
        <v>11</v>
      </c>
      <c r="M10" s="75"/>
      <c r="N10" s="75"/>
      <c r="O10" s="104" t="s">
        <v>26</v>
      </c>
    </row>
    <row r="11" spans="1:15" ht="30" customHeight="1" x14ac:dyDescent="0.25">
      <c r="A11" s="158" t="s">
        <v>27</v>
      </c>
      <c r="B11" s="97" t="s">
        <v>28</v>
      </c>
      <c r="C11" s="9" t="s">
        <v>29</v>
      </c>
      <c r="D11" s="8">
        <v>2</v>
      </c>
      <c r="E11" s="12">
        <f t="shared" si="2"/>
        <v>28</v>
      </c>
      <c r="F11" s="13">
        <f t="shared" si="3"/>
        <v>0</v>
      </c>
      <c r="G11" s="13">
        <f t="shared" si="3"/>
        <v>0</v>
      </c>
      <c r="H11" s="13">
        <f t="shared" si="3"/>
        <v>28</v>
      </c>
      <c r="I11" s="14">
        <v>0</v>
      </c>
      <c r="J11" s="14">
        <v>0</v>
      </c>
      <c r="K11" s="14">
        <v>2</v>
      </c>
      <c r="L11" s="75" t="s">
        <v>11</v>
      </c>
      <c r="M11" s="75"/>
      <c r="N11" s="75"/>
      <c r="O11" s="104" t="s">
        <v>30</v>
      </c>
    </row>
    <row r="12" spans="1:15" ht="30" customHeight="1" x14ac:dyDescent="0.25">
      <c r="A12" s="158" t="s">
        <v>27</v>
      </c>
      <c r="B12" s="97" t="s">
        <v>31</v>
      </c>
      <c r="C12" s="9" t="s">
        <v>32</v>
      </c>
      <c r="D12" s="8">
        <v>2</v>
      </c>
      <c r="E12" s="12">
        <f t="shared" si="2"/>
        <v>28</v>
      </c>
      <c r="F12" s="13">
        <f t="shared" si="3"/>
        <v>0</v>
      </c>
      <c r="G12" s="13">
        <f t="shared" si="3"/>
        <v>0</v>
      </c>
      <c r="H12" s="13">
        <f t="shared" si="3"/>
        <v>28</v>
      </c>
      <c r="I12" s="14">
        <v>0</v>
      </c>
      <c r="J12" s="14">
        <v>0</v>
      </c>
      <c r="K12" s="14">
        <v>2</v>
      </c>
      <c r="L12" s="75" t="s">
        <v>11</v>
      </c>
      <c r="M12" s="75"/>
      <c r="N12" s="75"/>
      <c r="O12" s="104" t="s">
        <v>33</v>
      </c>
    </row>
    <row r="13" spans="1:15" ht="30" customHeight="1" x14ac:dyDescent="0.25">
      <c r="A13" s="33"/>
      <c r="B13" s="22"/>
      <c r="C13" s="21"/>
      <c r="D13" s="22"/>
      <c r="E13" s="23"/>
      <c r="F13" s="23"/>
      <c r="G13" s="23"/>
      <c r="H13" s="23"/>
      <c r="I13" s="23"/>
      <c r="J13" s="23"/>
      <c r="K13" s="23"/>
      <c r="L13" s="78"/>
      <c r="M13" s="78"/>
      <c r="N13" s="78"/>
      <c r="O13" s="106"/>
    </row>
    <row r="14" spans="1:15" ht="30" customHeight="1" x14ac:dyDescent="0.25">
      <c r="A14" s="158" t="s">
        <v>12</v>
      </c>
      <c r="B14" s="97" t="s">
        <v>34</v>
      </c>
      <c r="C14" s="9" t="s">
        <v>35</v>
      </c>
      <c r="D14" s="8">
        <v>0</v>
      </c>
      <c r="E14" s="12">
        <f t="shared" ref="E14" si="4">SUM(F14:H14)</f>
        <v>56</v>
      </c>
      <c r="F14" s="13">
        <f>14*I14</f>
        <v>0</v>
      </c>
      <c r="G14" s="13">
        <f>14*J14</f>
        <v>0</v>
      </c>
      <c r="H14" s="13">
        <f>14*K14</f>
        <v>56</v>
      </c>
      <c r="I14" s="14">
        <v>0</v>
      </c>
      <c r="J14" s="14">
        <v>0</v>
      </c>
      <c r="K14" s="14">
        <v>4</v>
      </c>
      <c r="L14" s="75" t="s">
        <v>11</v>
      </c>
      <c r="M14" s="75"/>
      <c r="N14" s="75"/>
      <c r="O14" s="104" t="s">
        <v>30</v>
      </c>
    </row>
    <row r="15" spans="1:15" ht="45.75" customHeight="1" x14ac:dyDescent="0.25">
      <c r="A15" s="158" t="s">
        <v>36</v>
      </c>
      <c r="B15" s="97" t="s">
        <v>280</v>
      </c>
      <c r="C15" s="9" t="s">
        <v>37</v>
      </c>
      <c r="D15" s="8">
        <v>0</v>
      </c>
      <c r="E15" s="12"/>
      <c r="F15" s="13"/>
      <c r="G15" s="13"/>
      <c r="H15" s="13"/>
      <c r="I15" s="14"/>
      <c r="J15" s="14"/>
      <c r="K15" s="14"/>
      <c r="L15" s="75"/>
      <c r="M15" s="75"/>
      <c r="N15" s="75"/>
      <c r="O15" s="104"/>
    </row>
    <row r="16" spans="1:15" ht="30" customHeight="1" thickBot="1" x14ac:dyDescent="0.3">
      <c r="A16" s="159"/>
      <c r="B16" s="29" t="s">
        <v>38</v>
      </c>
      <c r="C16" s="29"/>
      <c r="D16" s="25">
        <f>SUM(D4:D14)</f>
        <v>23</v>
      </c>
      <c r="E16" s="26"/>
      <c r="F16" s="26"/>
      <c r="G16" s="26"/>
      <c r="H16" s="26"/>
      <c r="I16" s="26"/>
      <c r="J16" s="26"/>
      <c r="K16" s="26"/>
      <c r="L16" s="77" t="s">
        <v>11</v>
      </c>
      <c r="M16" s="77"/>
      <c r="N16" s="77"/>
      <c r="O16" s="105" t="s">
        <v>11</v>
      </c>
    </row>
    <row r="17" spans="1:15" ht="30" customHeight="1" thickBot="1" x14ac:dyDescent="0.3">
      <c r="A17" s="134"/>
      <c r="B17" s="134"/>
      <c r="C17" s="134"/>
      <c r="D17" s="134"/>
      <c r="E17" s="138" t="s">
        <v>39</v>
      </c>
      <c r="F17" s="134"/>
      <c r="G17" s="134"/>
      <c r="H17" s="134"/>
      <c r="I17" s="134"/>
      <c r="J17" s="134"/>
      <c r="K17" s="134"/>
      <c r="L17" s="135"/>
      <c r="M17" s="135"/>
      <c r="N17" s="135"/>
      <c r="O17" s="136"/>
    </row>
    <row r="18" spans="1:15" ht="30" customHeight="1" x14ac:dyDescent="0.25">
      <c r="A18" s="160" t="s">
        <v>12</v>
      </c>
      <c r="B18" s="154" t="s">
        <v>40</v>
      </c>
      <c r="C18" s="140" t="s">
        <v>41</v>
      </c>
      <c r="D18" s="144">
        <v>8</v>
      </c>
      <c r="E18" s="142">
        <f t="shared" ref="E18:E21" si="5">SUM(F18:H18)</f>
        <v>112</v>
      </c>
      <c r="F18" s="142">
        <f t="shared" ref="F18:H21" si="6">14*I18</f>
        <v>42</v>
      </c>
      <c r="G18" s="142">
        <f t="shared" si="6"/>
        <v>0</v>
      </c>
      <c r="H18" s="142">
        <f t="shared" si="6"/>
        <v>70</v>
      </c>
      <c r="I18" s="146">
        <v>3</v>
      </c>
      <c r="J18" s="146">
        <v>0</v>
      </c>
      <c r="K18" s="146">
        <v>5</v>
      </c>
      <c r="L18" s="152" t="s">
        <v>42</v>
      </c>
      <c r="M18" s="152"/>
      <c r="N18" s="152"/>
      <c r="O18" s="147" t="s">
        <v>43</v>
      </c>
    </row>
    <row r="19" spans="1:15" ht="30" customHeight="1" x14ac:dyDescent="0.25">
      <c r="A19" s="158" t="s">
        <v>12</v>
      </c>
      <c r="B19" s="97" t="s">
        <v>44</v>
      </c>
      <c r="C19" s="9" t="s">
        <v>45</v>
      </c>
      <c r="D19" s="8">
        <v>4</v>
      </c>
      <c r="E19" s="12">
        <f t="shared" si="5"/>
        <v>56</v>
      </c>
      <c r="F19" s="13">
        <f t="shared" si="6"/>
        <v>28</v>
      </c>
      <c r="G19" s="13">
        <f t="shared" si="6"/>
        <v>0</v>
      </c>
      <c r="H19" s="13">
        <f t="shared" si="6"/>
        <v>28</v>
      </c>
      <c r="I19" s="14">
        <v>2</v>
      </c>
      <c r="J19" s="14">
        <v>0</v>
      </c>
      <c r="K19" s="14">
        <v>2</v>
      </c>
      <c r="L19" s="75"/>
      <c r="M19" s="75"/>
      <c r="N19" s="75"/>
      <c r="O19" s="104" t="s">
        <v>15</v>
      </c>
    </row>
    <row r="20" spans="1:15" ht="45" customHeight="1" x14ac:dyDescent="0.25">
      <c r="A20" s="164" t="s">
        <v>12</v>
      </c>
      <c r="B20" s="154" t="s">
        <v>46</v>
      </c>
      <c r="C20" s="140" t="s">
        <v>47</v>
      </c>
      <c r="D20" s="144">
        <v>3</v>
      </c>
      <c r="E20" s="142">
        <f t="shared" si="5"/>
        <v>56</v>
      </c>
      <c r="F20" s="142">
        <f t="shared" si="6"/>
        <v>21</v>
      </c>
      <c r="G20" s="142">
        <f t="shared" si="6"/>
        <v>0</v>
      </c>
      <c r="H20" s="142">
        <f t="shared" si="6"/>
        <v>35</v>
      </c>
      <c r="I20" s="145">
        <v>1.5</v>
      </c>
      <c r="J20" s="146">
        <v>0</v>
      </c>
      <c r="K20" s="145">
        <v>2.5</v>
      </c>
      <c r="L20" s="152" t="s">
        <v>48</v>
      </c>
      <c r="M20" s="152"/>
      <c r="N20" s="152"/>
      <c r="O20" s="147" t="s">
        <v>43</v>
      </c>
    </row>
    <row r="21" spans="1:15" ht="45" customHeight="1" x14ac:dyDescent="0.25">
      <c r="A21" s="158" t="s">
        <v>12</v>
      </c>
      <c r="B21" s="99" t="s">
        <v>49</v>
      </c>
      <c r="C21" s="30" t="s">
        <v>50</v>
      </c>
      <c r="D21" s="8">
        <v>1</v>
      </c>
      <c r="E21" s="12">
        <f t="shared" si="5"/>
        <v>14</v>
      </c>
      <c r="F21" s="13">
        <f t="shared" si="6"/>
        <v>0</v>
      </c>
      <c r="G21" s="13">
        <f t="shared" si="6"/>
        <v>14</v>
      </c>
      <c r="H21" s="13">
        <f t="shared" si="6"/>
        <v>0</v>
      </c>
      <c r="I21" s="20">
        <v>0</v>
      </c>
      <c r="J21" s="20">
        <v>1</v>
      </c>
      <c r="K21" s="14">
        <v>0</v>
      </c>
      <c r="L21" s="75"/>
      <c r="M21" s="75"/>
      <c r="N21" s="75"/>
      <c r="O21" s="104" t="s">
        <v>15</v>
      </c>
    </row>
    <row r="22" spans="1:15" ht="42.75" customHeight="1" x14ac:dyDescent="0.25">
      <c r="A22" s="33"/>
      <c r="B22" s="22"/>
      <c r="C22" s="24"/>
      <c r="D22" s="31"/>
      <c r="E22" s="23"/>
      <c r="F22" s="23"/>
      <c r="G22" s="23"/>
      <c r="H22" s="23"/>
      <c r="I22" s="23"/>
      <c r="J22" s="23"/>
      <c r="K22" s="23"/>
      <c r="L22" s="78"/>
      <c r="M22" s="78"/>
      <c r="N22" s="78"/>
      <c r="O22" s="106"/>
    </row>
    <row r="23" spans="1:15" ht="30" customHeight="1" x14ac:dyDescent="0.25">
      <c r="A23" s="158" t="s">
        <v>12</v>
      </c>
      <c r="B23" s="97" t="s">
        <v>51</v>
      </c>
      <c r="C23" s="9" t="s">
        <v>52</v>
      </c>
      <c r="D23" s="8">
        <v>4</v>
      </c>
      <c r="E23" s="12">
        <f t="shared" ref="E23:E29" si="7">SUM(F23:H23)</f>
        <v>56</v>
      </c>
      <c r="F23" s="13">
        <f t="shared" ref="F23:H29" si="8">14*I23</f>
        <v>28</v>
      </c>
      <c r="G23" s="13">
        <f t="shared" si="8"/>
        <v>0</v>
      </c>
      <c r="H23" s="13">
        <f t="shared" si="8"/>
        <v>28</v>
      </c>
      <c r="I23" s="14">
        <v>2</v>
      </c>
      <c r="J23" s="14">
        <v>0</v>
      </c>
      <c r="K23" s="14">
        <v>2</v>
      </c>
      <c r="L23" s="75" t="s">
        <v>11</v>
      </c>
      <c r="M23" s="75"/>
      <c r="N23" s="75"/>
      <c r="O23" s="104" t="s">
        <v>15</v>
      </c>
    </row>
    <row r="24" spans="1:15" ht="30" customHeight="1" x14ac:dyDescent="0.25">
      <c r="A24" s="158" t="s">
        <v>12</v>
      </c>
      <c r="B24" s="97" t="s">
        <v>53</v>
      </c>
      <c r="C24" s="9" t="s">
        <v>54</v>
      </c>
      <c r="D24" s="8">
        <v>0</v>
      </c>
      <c r="E24" s="12">
        <f t="shared" si="7"/>
        <v>14</v>
      </c>
      <c r="F24" s="13">
        <f t="shared" si="8"/>
        <v>0</v>
      </c>
      <c r="G24" s="13">
        <f t="shared" si="8"/>
        <v>0</v>
      </c>
      <c r="H24" s="13">
        <f t="shared" si="8"/>
        <v>14</v>
      </c>
      <c r="I24" s="14">
        <v>0</v>
      </c>
      <c r="J24" s="14">
        <v>0</v>
      </c>
      <c r="K24" s="14">
        <v>1</v>
      </c>
      <c r="L24" s="75"/>
      <c r="M24" s="75"/>
      <c r="N24" s="75"/>
      <c r="O24" s="104" t="s">
        <v>26</v>
      </c>
    </row>
    <row r="25" spans="1:15" ht="30" customHeight="1" x14ac:dyDescent="0.25">
      <c r="A25" s="158" t="s">
        <v>27</v>
      </c>
      <c r="B25" s="97" t="s">
        <v>55</v>
      </c>
      <c r="C25" s="9" t="s">
        <v>56</v>
      </c>
      <c r="D25" s="8">
        <v>1</v>
      </c>
      <c r="E25" s="12">
        <f t="shared" si="7"/>
        <v>28</v>
      </c>
      <c r="F25" s="13">
        <f t="shared" si="8"/>
        <v>28</v>
      </c>
      <c r="G25" s="13">
        <f t="shared" si="8"/>
        <v>0</v>
      </c>
      <c r="H25" s="13">
        <f t="shared" si="8"/>
        <v>0</v>
      </c>
      <c r="I25" s="14">
        <v>2</v>
      </c>
      <c r="J25" s="14">
        <v>0</v>
      </c>
      <c r="K25" s="14">
        <v>0</v>
      </c>
      <c r="L25" s="75" t="s">
        <v>11</v>
      </c>
      <c r="M25" s="75"/>
      <c r="N25" s="75"/>
      <c r="O25" s="104" t="s">
        <v>15</v>
      </c>
    </row>
    <row r="26" spans="1:15" ht="30" customHeight="1" x14ac:dyDescent="0.25">
      <c r="A26" s="158" t="s">
        <v>27</v>
      </c>
      <c r="B26" s="97" t="s">
        <v>57</v>
      </c>
      <c r="C26" s="9" t="s">
        <v>58</v>
      </c>
      <c r="D26" s="8">
        <v>1</v>
      </c>
      <c r="E26" s="12">
        <f t="shared" si="7"/>
        <v>28</v>
      </c>
      <c r="F26" s="13">
        <f t="shared" si="8"/>
        <v>0</v>
      </c>
      <c r="G26" s="13">
        <f t="shared" si="8"/>
        <v>0</v>
      </c>
      <c r="H26" s="13">
        <f t="shared" si="8"/>
        <v>28</v>
      </c>
      <c r="I26" s="14">
        <v>0</v>
      </c>
      <c r="J26" s="14">
        <v>0</v>
      </c>
      <c r="K26" s="14">
        <v>2</v>
      </c>
      <c r="L26" s="75" t="s">
        <v>28</v>
      </c>
      <c r="M26" s="75"/>
      <c r="N26" s="75"/>
      <c r="O26" s="104" t="s">
        <v>30</v>
      </c>
    </row>
    <row r="27" spans="1:15" ht="45.75" customHeight="1" x14ac:dyDescent="0.25">
      <c r="A27" s="158" t="s">
        <v>27</v>
      </c>
      <c r="B27" s="97" t="s">
        <v>59</v>
      </c>
      <c r="C27" s="9" t="s">
        <v>60</v>
      </c>
      <c r="D27" s="8">
        <v>1</v>
      </c>
      <c r="E27" s="12">
        <f t="shared" si="7"/>
        <v>28</v>
      </c>
      <c r="F27" s="13">
        <f t="shared" si="8"/>
        <v>14</v>
      </c>
      <c r="G27" s="13">
        <f t="shared" si="8"/>
        <v>0</v>
      </c>
      <c r="H27" s="13">
        <f t="shared" si="8"/>
        <v>14</v>
      </c>
      <c r="I27" s="14">
        <v>1</v>
      </c>
      <c r="J27" s="14">
        <v>0</v>
      </c>
      <c r="K27" s="14">
        <v>1</v>
      </c>
      <c r="L27" s="75" t="s">
        <v>11</v>
      </c>
      <c r="M27" s="75"/>
      <c r="N27" s="75"/>
      <c r="O27" s="104" t="s">
        <v>15</v>
      </c>
    </row>
    <row r="28" spans="1:15" ht="30" customHeight="1" x14ac:dyDescent="0.25">
      <c r="A28" s="158" t="s">
        <v>12</v>
      </c>
      <c r="B28" s="97" t="s">
        <v>61</v>
      </c>
      <c r="C28" s="9" t="s">
        <v>62</v>
      </c>
      <c r="D28" s="8">
        <v>0</v>
      </c>
      <c r="E28" s="12">
        <f t="shared" si="7"/>
        <v>56</v>
      </c>
      <c r="F28" s="13">
        <f t="shared" si="8"/>
        <v>0</v>
      </c>
      <c r="G28" s="13">
        <f t="shared" si="8"/>
        <v>0</v>
      </c>
      <c r="H28" s="13">
        <f t="shared" si="8"/>
        <v>56</v>
      </c>
      <c r="I28" s="14">
        <v>0</v>
      </c>
      <c r="J28" s="14">
        <v>0</v>
      </c>
      <c r="K28" s="14">
        <v>4</v>
      </c>
      <c r="L28" s="75" t="s">
        <v>34</v>
      </c>
      <c r="M28" s="75"/>
      <c r="N28" s="75"/>
      <c r="O28" s="104" t="s">
        <v>30</v>
      </c>
    </row>
    <row r="29" spans="1:15" ht="30" customHeight="1" x14ac:dyDescent="0.25">
      <c r="A29" s="158" t="s">
        <v>27</v>
      </c>
      <c r="B29" s="93" t="s">
        <v>63</v>
      </c>
      <c r="C29" s="9" t="s">
        <v>64</v>
      </c>
      <c r="D29" s="8">
        <v>2</v>
      </c>
      <c r="E29" s="12">
        <f t="shared" si="7"/>
        <v>28</v>
      </c>
      <c r="F29" s="13">
        <f t="shared" si="8"/>
        <v>28</v>
      </c>
      <c r="G29" s="13">
        <f t="shared" si="8"/>
        <v>0</v>
      </c>
      <c r="H29" s="13">
        <f t="shared" si="8"/>
        <v>0</v>
      </c>
      <c r="I29" s="14">
        <v>2</v>
      </c>
      <c r="J29" s="14">
        <v>0</v>
      </c>
      <c r="K29" s="14">
        <v>0</v>
      </c>
      <c r="L29" s="75" t="s">
        <v>11</v>
      </c>
      <c r="M29" s="75"/>
      <c r="N29" s="75"/>
      <c r="O29" s="104" t="s">
        <v>15</v>
      </c>
    </row>
    <row r="30" spans="1:15" ht="30" customHeight="1" x14ac:dyDescent="0.25">
      <c r="A30" s="33"/>
      <c r="B30" s="22"/>
      <c r="C30" s="24"/>
      <c r="D30" s="34"/>
      <c r="E30" s="23"/>
      <c r="F30" s="23"/>
      <c r="G30" s="23"/>
      <c r="H30" s="23"/>
      <c r="I30" s="23"/>
      <c r="J30" s="23"/>
      <c r="K30" s="23"/>
      <c r="L30" s="78"/>
      <c r="M30" s="78"/>
      <c r="N30" s="78"/>
      <c r="O30" s="106"/>
    </row>
    <row r="31" spans="1:15" ht="30" customHeight="1" x14ac:dyDescent="0.25">
      <c r="A31" s="158" t="s">
        <v>12</v>
      </c>
      <c r="B31" s="97" t="s">
        <v>65</v>
      </c>
      <c r="C31" s="9" t="s">
        <v>66</v>
      </c>
      <c r="D31" s="8">
        <v>1</v>
      </c>
      <c r="E31" s="12">
        <f t="shared" ref="E31" si="9">SUM(F31:H31)</f>
        <v>14</v>
      </c>
      <c r="F31" s="13">
        <f>14*I31</f>
        <v>0</v>
      </c>
      <c r="G31" s="13">
        <f>14*J31</f>
        <v>0</v>
      </c>
      <c r="H31" s="13">
        <f>14*K31</f>
        <v>14</v>
      </c>
      <c r="I31" s="14">
        <v>0</v>
      </c>
      <c r="J31" s="14">
        <v>0</v>
      </c>
      <c r="K31" s="14">
        <v>1</v>
      </c>
      <c r="L31" s="75" t="s">
        <v>11</v>
      </c>
      <c r="M31" s="75"/>
      <c r="N31" s="75"/>
      <c r="O31" s="104" t="s">
        <v>26</v>
      </c>
    </row>
    <row r="32" spans="1:15" ht="60" customHeight="1" x14ac:dyDescent="0.25">
      <c r="A32" s="158" t="s">
        <v>12</v>
      </c>
      <c r="B32" s="99" t="s">
        <v>376</v>
      </c>
      <c r="C32" s="38" t="s">
        <v>355</v>
      </c>
      <c r="D32" s="39">
        <v>0</v>
      </c>
      <c r="E32" s="12"/>
      <c r="F32" s="13">
        <v>0</v>
      </c>
      <c r="G32" s="13">
        <v>0</v>
      </c>
      <c r="H32" s="13">
        <v>90</v>
      </c>
      <c r="I32" s="20"/>
      <c r="J32" s="20"/>
      <c r="K32" s="14"/>
      <c r="L32" s="75"/>
      <c r="M32" s="75"/>
      <c r="N32" s="75"/>
      <c r="O32" s="104" t="s">
        <v>109</v>
      </c>
    </row>
    <row r="33" spans="1:15" ht="60" customHeight="1" x14ac:dyDescent="0.25">
      <c r="A33" s="158" t="s">
        <v>12</v>
      </c>
      <c r="B33" s="99" t="s">
        <v>67</v>
      </c>
      <c r="C33" s="38" t="s">
        <v>360</v>
      </c>
      <c r="D33" s="39">
        <v>1</v>
      </c>
      <c r="E33" s="12">
        <v>30</v>
      </c>
      <c r="F33" s="13">
        <v>0</v>
      </c>
      <c r="G33" s="13">
        <v>0</v>
      </c>
      <c r="H33" s="13">
        <v>30</v>
      </c>
      <c r="I33" s="20"/>
      <c r="J33" s="20"/>
      <c r="K33" s="14"/>
      <c r="L33" s="75"/>
      <c r="M33" s="75"/>
      <c r="N33" s="75"/>
      <c r="O33" s="104" t="s">
        <v>267</v>
      </c>
    </row>
    <row r="34" spans="1:15" ht="30" customHeight="1" thickBot="1" x14ac:dyDescent="0.3">
      <c r="A34" s="165"/>
      <c r="B34" s="29" t="s">
        <v>38</v>
      </c>
      <c r="C34" s="27"/>
      <c r="D34" s="25">
        <f>SUM(D18:D33)</f>
        <v>27</v>
      </c>
      <c r="E34" s="35"/>
      <c r="F34" s="35"/>
      <c r="G34" s="35"/>
      <c r="H34" s="35"/>
      <c r="I34" s="36"/>
      <c r="J34" s="36"/>
      <c r="K34" s="36"/>
      <c r="L34" s="84" t="s">
        <v>11</v>
      </c>
      <c r="M34" s="84"/>
      <c r="N34" s="84"/>
      <c r="O34" s="112" t="s">
        <v>11</v>
      </c>
    </row>
    <row r="35" spans="1:15" ht="30" customHeight="1" thickBot="1" x14ac:dyDescent="0.3">
      <c r="A35" s="134"/>
      <c r="B35" s="134"/>
      <c r="C35" s="134"/>
      <c r="D35" s="134"/>
      <c r="E35" s="138" t="s">
        <v>68</v>
      </c>
      <c r="F35" s="134"/>
      <c r="G35" s="134"/>
      <c r="H35" s="134"/>
      <c r="I35" s="134"/>
      <c r="J35" s="134"/>
      <c r="K35" s="134"/>
      <c r="L35" s="135"/>
      <c r="M35" s="135"/>
      <c r="N35" s="135"/>
      <c r="O35" s="136"/>
    </row>
    <row r="36" spans="1:15" ht="45" customHeight="1" x14ac:dyDescent="0.25">
      <c r="A36" s="160" t="s">
        <v>12</v>
      </c>
      <c r="B36" s="154" t="s">
        <v>69</v>
      </c>
      <c r="C36" s="150" t="s">
        <v>70</v>
      </c>
      <c r="D36" s="144">
        <v>4</v>
      </c>
      <c r="E36" s="142">
        <f t="shared" ref="E36:E44" si="10">SUM(F36:H36)</f>
        <v>56</v>
      </c>
      <c r="F36" s="142">
        <f t="shared" ref="F36:H44" si="11">14*I36</f>
        <v>28</v>
      </c>
      <c r="G36" s="142">
        <f t="shared" si="11"/>
        <v>0</v>
      </c>
      <c r="H36" s="142">
        <f t="shared" si="11"/>
        <v>28</v>
      </c>
      <c r="I36" s="146">
        <v>2</v>
      </c>
      <c r="J36" s="146">
        <v>0</v>
      </c>
      <c r="K36" s="146">
        <v>2</v>
      </c>
      <c r="L36" s="152" t="s">
        <v>284</v>
      </c>
      <c r="M36" s="152" t="s">
        <v>285</v>
      </c>
      <c r="N36" s="152"/>
      <c r="O36" s="147" t="s">
        <v>43</v>
      </c>
    </row>
    <row r="37" spans="1:15" ht="30" customHeight="1" x14ac:dyDescent="0.25">
      <c r="A37" s="164" t="s">
        <v>12</v>
      </c>
      <c r="B37" s="154" t="s">
        <v>71</v>
      </c>
      <c r="C37" s="140" t="s">
        <v>72</v>
      </c>
      <c r="D37" s="144">
        <v>3</v>
      </c>
      <c r="E37" s="142">
        <f t="shared" si="10"/>
        <v>42</v>
      </c>
      <c r="F37" s="142">
        <f t="shared" si="11"/>
        <v>28</v>
      </c>
      <c r="G37" s="142">
        <f t="shared" si="11"/>
        <v>0</v>
      </c>
      <c r="H37" s="142">
        <f t="shared" si="11"/>
        <v>14</v>
      </c>
      <c r="I37" s="146">
        <v>2</v>
      </c>
      <c r="J37" s="146">
        <v>0</v>
      </c>
      <c r="K37" s="146">
        <v>1</v>
      </c>
      <c r="L37" s="152" t="s">
        <v>51</v>
      </c>
      <c r="M37" s="152"/>
      <c r="N37" s="152"/>
      <c r="O37" s="147" t="s">
        <v>43</v>
      </c>
    </row>
    <row r="38" spans="1:15" ht="30" customHeight="1" x14ac:dyDescent="0.25">
      <c r="A38" s="158" t="s">
        <v>12</v>
      </c>
      <c r="B38" s="97" t="s">
        <v>73</v>
      </c>
      <c r="C38" s="9" t="s">
        <v>74</v>
      </c>
      <c r="D38" s="10">
        <v>3</v>
      </c>
      <c r="E38" s="12">
        <f t="shared" si="10"/>
        <v>42</v>
      </c>
      <c r="F38" s="13">
        <f t="shared" si="11"/>
        <v>28</v>
      </c>
      <c r="G38" s="13">
        <f t="shared" si="11"/>
        <v>0</v>
      </c>
      <c r="H38" s="13">
        <f t="shared" si="11"/>
        <v>14</v>
      </c>
      <c r="I38" s="14">
        <v>2</v>
      </c>
      <c r="J38" s="14">
        <v>0</v>
      </c>
      <c r="K38" s="14">
        <v>1</v>
      </c>
      <c r="L38" s="75" t="s">
        <v>20</v>
      </c>
      <c r="M38" s="75" t="s">
        <v>286</v>
      </c>
      <c r="N38" s="75"/>
      <c r="O38" s="104" t="s">
        <v>15</v>
      </c>
    </row>
    <row r="39" spans="1:15" ht="30" customHeight="1" x14ac:dyDescent="0.25">
      <c r="A39" s="158" t="s">
        <v>12</v>
      </c>
      <c r="B39" s="97" t="s">
        <v>75</v>
      </c>
      <c r="C39" s="9" t="s">
        <v>76</v>
      </c>
      <c r="D39" s="10">
        <v>3</v>
      </c>
      <c r="E39" s="12">
        <f t="shared" si="10"/>
        <v>42</v>
      </c>
      <c r="F39" s="13">
        <f t="shared" si="11"/>
        <v>14</v>
      </c>
      <c r="G39" s="13">
        <f t="shared" si="11"/>
        <v>0</v>
      </c>
      <c r="H39" s="13">
        <f t="shared" si="11"/>
        <v>28</v>
      </c>
      <c r="I39" s="14">
        <v>1</v>
      </c>
      <c r="J39" s="14">
        <v>0</v>
      </c>
      <c r="K39" s="14">
        <v>2</v>
      </c>
      <c r="L39" s="75" t="s">
        <v>287</v>
      </c>
      <c r="M39" s="75" t="s">
        <v>286</v>
      </c>
      <c r="N39" s="75"/>
      <c r="O39" s="104" t="s">
        <v>15</v>
      </c>
    </row>
    <row r="40" spans="1:15" ht="45" customHeight="1" x14ac:dyDescent="0.25">
      <c r="A40" s="158" t="s">
        <v>12</v>
      </c>
      <c r="B40" s="99" t="s">
        <v>77</v>
      </c>
      <c r="C40" s="38" t="s">
        <v>78</v>
      </c>
      <c r="D40" s="39">
        <v>4</v>
      </c>
      <c r="E40" s="12">
        <f t="shared" si="10"/>
        <v>42</v>
      </c>
      <c r="F40" s="13">
        <f t="shared" si="11"/>
        <v>0</v>
      </c>
      <c r="G40" s="13">
        <f t="shared" si="11"/>
        <v>14</v>
      </c>
      <c r="H40" s="13">
        <f t="shared" si="11"/>
        <v>28</v>
      </c>
      <c r="I40" s="20">
        <v>0</v>
      </c>
      <c r="J40" s="20">
        <v>1</v>
      </c>
      <c r="K40" s="14">
        <v>2</v>
      </c>
      <c r="L40" s="75" t="s">
        <v>288</v>
      </c>
      <c r="M40" s="75" t="s">
        <v>289</v>
      </c>
      <c r="N40" s="75"/>
      <c r="O40" s="104" t="s">
        <v>26</v>
      </c>
    </row>
    <row r="41" spans="1:15" ht="45" customHeight="1" x14ac:dyDescent="0.25">
      <c r="A41" s="158" t="s">
        <v>12</v>
      </c>
      <c r="B41" s="97" t="s">
        <v>79</v>
      </c>
      <c r="C41" s="9" t="s">
        <v>80</v>
      </c>
      <c r="D41" s="8">
        <v>9</v>
      </c>
      <c r="E41" s="12">
        <f t="shared" si="10"/>
        <v>119</v>
      </c>
      <c r="F41" s="13">
        <f t="shared" si="11"/>
        <v>70</v>
      </c>
      <c r="G41" s="13">
        <f t="shared" si="11"/>
        <v>0</v>
      </c>
      <c r="H41" s="13">
        <f t="shared" si="11"/>
        <v>49</v>
      </c>
      <c r="I41" s="14">
        <v>5</v>
      </c>
      <c r="J41" s="14">
        <v>0</v>
      </c>
      <c r="K41" s="40">
        <v>3.5</v>
      </c>
      <c r="L41" s="75" t="s">
        <v>284</v>
      </c>
      <c r="M41" s="75" t="s">
        <v>291</v>
      </c>
      <c r="N41" s="75" t="s">
        <v>290</v>
      </c>
      <c r="O41" s="104" t="s">
        <v>15</v>
      </c>
    </row>
    <row r="42" spans="1:15" ht="30" customHeight="1" x14ac:dyDescent="0.25">
      <c r="A42" s="158" t="s">
        <v>12</v>
      </c>
      <c r="B42" s="97" t="s">
        <v>81</v>
      </c>
      <c r="C42" s="9" t="s">
        <v>82</v>
      </c>
      <c r="D42" s="8">
        <v>0</v>
      </c>
      <c r="E42" s="12">
        <f t="shared" si="10"/>
        <v>14</v>
      </c>
      <c r="F42" s="13">
        <f t="shared" si="11"/>
        <v>0</v>
      </c>
      <c r="G42" s="13">
        <f t="shared" si="11"/>
        <v>0</v>
      </c>
      <c r="H42" s="13">
        <f t="shared" si="11"/>
        <v>14</v>
      </c>
      <c r="I42" s="14">
        <v>0</v>
      </c>
      <c r="J42" s="14">
        <v>0</v>
      </c>
      <c r="K42" s="14">
        <v>1</v>
      </c>
      <c r="L42" s="75"/>
      <c r="M42" s="75"/>
      <c r="N42" s="75"/>
      <c r="O42" s="104" t="s">
        <v>26</v>
      </c>
    </row>
    <row r="43" spans="1:15" ht="45" customHeight="1" x14ac:dyDescent="0.25">
      <c r="A43" s="164" t="s">
        <v>12</v>
      </c>
      <c r="B43" s="154" t="s">
        <v>83</v>
      </c>
      <c r="C43" s="140" t="s">
        <v>363</v>
      </c>
      <c r="D43" s="144">
        <v>4</v>
      </c>
      <c r="E43" s="142">
        <f t="shared" si="10"/>
        <v>56</v>
      </c>
      <c r="F43" s="142">
        <f t="shared" si="11"/>
        <v>14</v>
      </c>
      <c r="G43" s="142">
        <f t="shared" si="11"/>
        <v>0</v>
      </c>
      <c r="H43" s="142">
        <f t="shared" si="11"/>
        <v>42</v>
      </c>
      <c r="I43" s="146">
        <v>1</v>
      </c>
      <c r="J43" s="146">
        <v>0</v>
      </c>
      <c r="K43" s="146">
        <v>3</v>
      </c>
      <c r="L43" s="152" t="s">
        <v>18</v>
      </c>
      <c r="M43" s="152" t="s">
        <v>292</v>
      </c>
      <c r="N43" s="152"/>
      <c r="O43" s="147" t="s">
        <v>84</v>
      </c>
    </row>
    <row r="44" spans="1:15" ht="30" customHeight="1" x14ac:dyDescent="0.25">
      <c r="A44" s="158" t="s">
        <v>12</v>
      </c>
      <c r="B44" s="97" t="s">
        <v>85</v>
      </c>
      <c r="C44" s="9" t="s">
        <v>86</v>
      </c>
      <c r="D44" s="8">
        <v>0</v>
      </c>
      <c r="E44" s="12">
        <f t="shared" si="10"/>
        <v>56</v>
      </c>
      <c r="F44" s="13">
        <f t="shared" si="11"/>
        <v>0</v>
      </c>
      <c r="G44" s="13">
        <f t="shared" si="11"/>
        <v>0</v>
      </c>
      <c r="H44" s="13">
        <f t="shared" si="11"/>
        <v>56</v>
      </c>
      <c r="I44" s="14">
        <v>0</v>
      </c>
      <c r="J44" s="14">
        <v>0</v>
      </c>
      <c r="K44" s="14">
        <v>4</v>
      </c>
      <c r="L44" s="75" t="s">
        <v>87</v>
      </c>
      <c r="M44" s="75"/>
      <c r="N44" s="75"/>
      <c r="O44" s="104" t="s">
        <v>30</v>
      </c>
    </row>
    <row r="45" spans="1:15" ht="30" customHeight="1" thickBot="1" x14ac:dyDescent="0.3">
      <c r="A45" s="159"/>
      <c r="B45" s="29" t="s">
        <v>38</v>
      </c>
      <c r="C45" s="27"/>
      <c r="D45" s="29">
        <f>SUM(D36:D44)</f>
        <v>30</v>
      </c>
      <c r="E45" s="28"/>
      <c r="F45" s="26"/>
      <c r="G45" s="26"/>
      <c r="H45" s="26"/>
      <c r="I45" s="28"/>
      <c r="J45" s="28"/>
      <c r="K45" s="28"/>
      <c r="L45" s="84" t="s">
        <v>11</v>
      </c>
      <c r="M45" s="84"/>
      <c r="N45" s="84"/>
      <c r="O45" s="112" t="s">
        <v>11</v>
      </c>
    </row>
    <row r="46" spans="1:15" ht="30" customHeight="1" thickBot="1" x14ac:dyDescent="0.3">
      <c r="A46" s="134"/>
      <c r="B46" s="134"/>
      <c r="C46" s="134"/>
      <c r="D46" s="134"/>
      <c r="E46" s="138" t="s">
        <v>88</v>
      </c>
      <c r="F46" s="134"/>
      <c r="G46" s="134"/>
      <c r="H46" s="134"/>
      <c r="I46" s="134"/>
      <c r="J46" s="134"/>
      <c r="K46" s="134"/>
      <c r="L46" s="135"/>
      <c r="M46" s="135"/>
      <c r="N46" s="135"/>
      <c r="O46" s="136"/>
    </row>
    <row r="47" spans="1:15" ht="45" customHeight="1" x14ac:dyDescent="0.25">
      <c r="A47" s="160" t="s">
        <v>12</v>
      </c>
      <c r="B47" s="154" t="s">
        <v>89</v>
      </c>
      <c r="C47" s="140" t="s">
        <v>362</v>
      </c>
      <c r="D47" s="151">
        <v>4</v>
      </c>
      <c r="E47" s="142">
        <f t="shared" ref="E47:E54" si="12">SUM(F47:H47)</f>
        <v>56</v>
      </c>
      <c r="F47" s="142">
        <f t="shared" ref="F47:H54" si="13">14*I47</f>
        <v>28</v>
      </c>
      <c r="G47" s="142">
        <f t="shared" si="13"/>
        <v>0</v>
      </c>
      <c r="H47" s="142">
        <f t="shared" si="13"/>
        <v>28</v>
      </c>
      <c r="I47" s="146">
        <v>2</v>
      </c>
      <c r="J47" s="146">
        <v>0</v>
      </c>
      <c r="K47" s="146">
        <v>2</v>
      </c>
      <c r="L47" s="152" t="s">
        <v>293</v>
      </c>
      <c r="M47" s="152" t="s">
        <v>294</v>
      </c>
      <c r="N47" s="152"/>
      <c r="O47" s="147" t="s">
        <v>84</v>
      </c>
    </row>
    <row r="48" spans="1:15" ht="45" customHeight="1" x14ac:dyDescent="0.25">
      <c r="A48" s="158" t="s">
        <v>12</v>
      </c>
      <c r="B48" s="97" t="s">
        <v>90</v>
      </c>
      <c r="C48" s="9" t="s">
        <v>91</v>
      </c>
      <c r="D48" s="8">
        <v>2</v>
      </c>
      <c r="E48" s="12">
        <f t="shared" si="12"/>
        <v>35</v>
      </c>
      <c r="F48" s="13">
        <f t="shared" si="13"/>
        <v>21</v>
      </c>
      <c r="G48" s="13">
        <f t="shared" si="13"/>
        <v>0</v>
      </c>
      <c r="H48" s="13">
        <f t="shared" si="13"/>
        <v>14</v>
      </c>
      <c r="I48" s="40">
        <v>1.5</v>
      </c>
      <c r="J48" s="14">
        <v>0</v>
      </c>
      <c r="K48" s="14">
        <v>1</v>
      </c>
      <c r="L48" s="75" t="s">
        <v>20</v>
      </c>
      <c r="M48" s="75" t="s">
        <v>295</v>
      </c>
      <c r="N48" s="75"/>
      <c r="O48" s="104" t="s">
        <v>15</v>
      </c>
    </row>
    <row r="49" spans="1:15" ht="50.1" customHeight="1" x14ac:dyDescent="0.25">
      <c r="A49" s="158" t="s">
        <v>12</v>
      </c>
      <c r="B49" s="97" t="s">
        <v>92</v>
      </c>
      <c r="C49" s="9" t="s">
        <v>93</v>
      </c>
      <c r="D49" s="8">
        <v>4</v>
      </c>
      <c r="E49" s="12">
        <f t="shared" si="12"/>
        <v>42</v>
      </c>
      <c r="F49" s="13">
        <f t="shared" si="13"/>
        <v>0</v>
      </c>
      <c r="G49" s="13">
        <f t="shared" si="13"/>
        <v>0</v>
      </c>
      <c r="H49" s="13">
        <f t="shared" si="13"/>
        <v>42</v>
      </c>
      <c r="I49" s="14">
        <v>0</v>
      </c>
      <c r="J49" s="14">
        <v>0</v>
      </c>
      <c r="K49" s="14">
        <v>3</v>
      </c>
      <c r="L49" s="75" t="s">
        <v>296</v>
      </c>
      <c r="M49" s="75" t="s">
        <v>297</v>
      </c>
      <c r="N49" s="75" t="s">
        <v>285</v>
      </c>
      <c r="O49" s="104" t="s">
        <v>26</v>
      </c>
    </row>
    <row r="50" spans="1:15" ht="30" customHeight="1" x14ac:dyDescent="0.25">
      <c r="A50" s="161" t="s">
        <v>12</v>
      </c>
      <c r="B50" s="154" t="s">
        <v>94</v>
      </c>
      <c r="C50" s="140" t="s">
        <v>95</v>
      </c>
      <c r="D50" s="144">
        <v>4</v>
      </c>
      <c r="E50" s="142">
        <f t="shared" si="12"/>
        <v>56</v>
      </c>
      <c r="F50" s="142">
        <f t="shared" si="13"/>
        <v>28</v>
      </c>
      <c r="G50" s="142">
        <f t="shared" si="13"/>
        <v>0</v>
      </c>
      <c r="H50" s="142">
        <f t="shared" si="13"/>
        <v>28</v>
      </c>
      <c r="I50" s="146">
        <v>2</v>
      </c>
      <c r="J50" s="146">
        <v>0</v>
      </c>
      <c r="K50" s="146">
        <v>2</v>
      </c>
      <c r="L50" s="152" t="s">
        <v>293</v>
      </c>
      <c r="M50" s="152" t="s">
        <v>295</v>
      </c>
      <c r="N50" s="152"/>
      <c r="O50" s="147" t="s">
        <v>43</v>
      </c>
    </row>
    <row r="51" spans="1:15" ht="50.1" customHeight="1" x14ac:dyDescent="0.25">
      <c r="A51" s="158" t="s">
        <v>12</v>
      </c>
      <c r="B51" s="97" t="s">
        <v>96</v>
      </c>
      <c r="C51" s="9" t="s">
        <v>97</v>
      </c>
      <c r="D51" s="18">
        <v>4</v>
      </c>
      <c r="E51" s="12">
        <v>56</v>
      </c>
      <c r="F51" s="13">
        <f t="shared" si="13"/>
        <v>0</v>
      </c>
      <c r="G51" s="13">
        <f t="shared" si="13"/>
        <v>14</v>
      </c>
      <c r="H51" s="13">
        <v>42</v>
      </c>
      <c r="I51" s="14">
        <v>0</v>
      </c>
      <c r="J51" s="14">
        <v>1</v>
      </c>
      <c r="K51" s="14">
        <v>3</v>
      </c>
      <c r="L51" s="75" t="s">
        <v>285</v>
      </c>
      <c r="M51" s="75" t="s">
        <v>297</v>
      </c>
      <c r="N51" s="75"/>
      <c r="O51" s="104" t="s">
        <v>26</v>
      </c>
    </row>
    <row r="52" spans="1:15" ht="50.1" customHeight="1" x14ac:dyDescent="0.25">
      <c r="A52" s="161" t="s">
        <v>12</v>
      </c>
      <c r="B52" s="154" t="s">
        <v>98</v>
      </c>
      <c r="C52" s="140" t="s">
        <v>99</v>
      </c>
      <c r="D52" s="144">
        <v>8</v>
      </c>
      <c r="E52" s="142">
        <f t="shared" si="12"/>
        <v>119</v>
      </c>
      <c r="F52" s="142">
        <f t="shared" si="13"/>
        <v>70</v>
      </c>
      <c r="G52" s="142">
        <f t="shared" si="13"/>
        <v>0</v>
      </c>
      <c r="H52" s="142">
        <f t="shared" si="13"/>
        <v>49</v>
      </c>
      <c r="I52" s="146">
        <v>5</v>
      </c>
      <c r="J52" s="146">
        <v>0</v>
      </c>
      <c r="K52" s="145">
        <v>3.5</v>
      </c>
      <c r="L52" s="152" t="s">
        <v>299</v>
      </c>
      <c r="M52" s="152" t="s">
        <v>293</v>
      </c>
      <c r="N52" s="152" t="s">
        <v>298</v>
      </c>
      <c r="O52" s="147" t="s">
        <v>43</v>
      </c>
    </row>
    <row r="53" spans="1:15" ht="30" customHeight="1" x14ac:dyDescent="0.25">
      <c r="A53" s="158" t="s">
        <v>12</v>
      </c>
      <c r="B53" s="97" t="s">
        <v>100</v>
      </c>
      <c r="C53" s="9" t="s">
        <v>101</v>
      </c>
      <c r="D53" s="8">
        <v>0</v>
      </c>
      <c r="E53" s="12">
        <f t="shared" si="12"/>
        <v>14</v>
      </c>
      <c r="F53" s="13">
        <f t="shared" si="13"/>
        <v>0</v>
      </c>
      <c r="G53" s="13">
        <f t="shared" si="13"/>
        <v>0</v>
      </c>
      <c r="H53" s="13">
        <f t="shared" si="13"/>
        <v>14</v>
      </c>
      <c r="I53" s="14">
        <v>0</v>
      </c>
      <c r="J53" s="14">
        <v>0</v>
      </c>
      <c r="K53" s="14">
        <v>1</v>
      </c>
      <c r="L53" s="75"/>
      <c r="M53" s="75"/>
      <c r="N53" s="75"/>
      <c r="O53" s="104" t="s">
        <v>26</v>
      </c>
    </row>
    <row r="54" spans="1:15" ht="30" customHeight="1" x14ac:dyDescent="0.25">
      <c r="A54" s="158" t="s">
        <v>12</v>
      </c>
      <c r="B54" s="97" t="s">
        <v>102</v>
      </c>
      <c r="C54" s="9" t="s">
        <v>103</v>
      </c>
      <c r="D54" s="8">
        <v>0</v>
      </c>
      <c r="E54" s="12">
        <f t="shared" si="12"/>
        <v>56</v>
      </c>
      <c r="F54" s="13">
        <f t="shared" si="13"/>
        <v>0</v>
      </c>
      <c r="G54" s="13">
        <f t="shared" si="13"/>
        <v>0</v>
      </c>
      <c r="H54" s="13">
        <f t="shared" si="13"/>
        <v>56</v>
      </c>
      <c r="I54" s="14">
        <v>0</v>
      </c>
      <c r="J54" s="14">
        <v>0</v>
      </c>
      <c r="K54" s="14">
        <v>4</v>
      </c>
      <c r="L54" s="75" t="s">
        <v>85</v>
      </c>
      <c r="M54" s="75"/>
      <c r="N54" s="75"/>
      <c r="O54" s="104" t="s">
        <v>30</v>
      </c>
    </row>
    <row r="55" spans="1:15" ht="30" customHeight="1" thickBot="1" x14ac:dyDescent="0.3">
      <c r="A55" s="165"/>
      <c r="B55" s="29" t="s">
        <v>38</v>
      </c>
      <c r="C55" s="27"/>
      <c r="D55" s="29">
        <f>SUM(D47:D54)</f>
        <v>26</v>
      </c>
      <c r="E55" s="28"/>
      <c r="F55" s="28"/>
      <c r="G55" s="28"/>
      <c r="H55" s="28"/>
      <c r="I55" s="28"/>
      <c r="J55" s="28"/>
      <c r="K55" s="28"/>
      <c r="L55" s="84" t="s">
        <v>11</v>
      </c>
      <c r="M55" s="84"/>
      <c r="N55" s="84"/>
      <c r="O55" s="112" t="s">
        <v>11</v>
      </c>
    </row>
    <row r="56" spans="1:15" ht="30" customHeight="1" thickBot="1" x14ac:dyDescent="0.3">
      <c r="A56" s="134"/>
      <c r="B56" s="134"/>
      <c r="C56" s="134"/>
      <c r="D56" s="134"/>
      <c r="E56" s="139" t="s">
        <v>104</v>
      </c>
      <c r="F56" s="134"/>
      <c r="G56" s="134"/>
      <c r="H56" s="134"/>
      <c r="I56" s="134"/>
      <c r="J56" s="134"/>
      <c r="K56" s="134"/>
      <c r="L56" s="135"/>
      <c r="M56" s="135"/>
      <c r="N56" s="135"/>
      <c r="O56" s="136"/>
    </row>
    <row r="57" spans="1:15" ht="30" customHeight="1" thickBot="1" x14ac:dyDescent="0.3">
      <c r="A57" s="134"/>
      <c r="B57" s="134"/>
      <c r="C57" s="134"/>
      <c r="D57" s="134"/>
      <c r="E57" s="138" t="s">
        <v>105</v>
      </c>
      <c r="F57" s="134"/>
      <c r="G57" s="134"/>
      <c r="H57" s="134"/>
      <c r="I57" s="134"/>
      <c r="J57" s="134"/>
      <c r="K57" s="134"/>
      <c r="L57" s="135"/>
      <c r="M57" s="135"/>
      <c r="N57" s="135"/>
      <c r="O57" s="136"/>
    </row>
    <row r="58" spans="1:15" ht="50.1" customHeight="1" x14ac:dyDescent="0.25">
      <c r="A58" s="160" t="s">
        <v>12</v>
      </c>
      <c r="B58" s="154" t="s">
        <v>106</v>
      </c>
      <c r="C58" s="140" t="s">
        <v>364</v>
      </c>
      <c r="D58" s="144">
        <v>3</v>
      </c>
      <c r="E58" s="142">
        <f t="shared" ref="E58:E62" si="14">SUM(F58:H58)</f>
        <v>56</v>
      </c>
      <c r="F58" s="142">
        <f t="shared" ref="F58:H62" si="15">14*I58</f>
        <v>28</v>
      </c>
      <c r="G58" s="142">
        <f t="shared" si="15"/>
        <v>0</v>
      </c>
      <c r="H58" s="142">
        <f t="shared" si="15"/>
        <v>28</v>
      </c>
      <c r="I58" s="146">
        <v>2</v>
      </c>
      <c r="J58" s="146">
        <v>0</v>
      </c>
      <c r="K58" s="146">
        <v>2</v>
      </c>
      <c r="L58" s="152" t="s">
        <v>301</v>
      </c>
      <c r="M58" s="152" t="s">
        <v>302</v>
      </c>
      <c r="N58" s="152" t="s">
        <v>300</v>
      </c>
      <c r="O58" s="147" t="s">
        <v>84</v>
      </c>
    </row>
    <row r="59" spans="1:15" ht="106.5" customHeight="1" x14ac:dyDescent="0.25">
      <c r="A59" s="158" t="s">
        <v>12</v>
      </c>
      <c r="B59" s="97" t="s">
        <v>107</v>
      </c>
      <c r="C59" s="9" t="s">
        <v>108</v>
      </c>
      <c r="D59" s="8">
        <v>0</v>
      </c>
      <c r="E59" s="12">
        <f t="shared" si="14"/>
        <v>2</v>
      </c>
      <c r="F59" s="13">
        <v>2</v>
      </c>
      <c r="G59" s="13">
        <f t="shared" si="15"/>
        <v>0</v>
      </c>
      <c r="H59" s="13">
        <f t="shared" si="15"/>
        <v>0</v>
      </c>
      <c r="I59" s="14"/>
      <c r="J59" s="14"/>
      <c r="K59" s="14"/>
      <c r="L59" s="75" t="s">
        <v>11</v>
      </c>
      <c r="M59" s="75"/>
      <c r="N59" s="75"/>
      <c r="O59" s="104" t="s">
        <v>109</v>
      </c>
    </row>
    <row r="60" spans="1:15" ht="50.1" customHeight="1" x14ac:dyDescent="0.25">
      <c r="A60" s="164" t="s">
        <v>12</v>
      </c>
      <c r="B60" s="154" t="s">
        <v>110</v>
      </c>
      <c r="C60" s="140" t="s">
        <v>111</v>
      </c>
      <c r="D60" s="144">
        <v>4</v>
      </c>
      <c r="E60" s="142">
        <f t="shared" si="14"/>
        <v>56</v>
      </c>
      <c r="F60" s="142">
        <f t="shared" si="15"/>
        <v>14</v>
      </c>
      <c r="G60" s="142">
        <f t="shared" si="15"/>
        <v>0</v>
      </c>
      <c r="H60" s="142">
        <f t="shared" si="15"/>
        <v>42</v>
      </c>
      <c r="I60" s="146">
        <v>1</v>
      </c>
      <c r="J60" s="146">
        <v>0</v>
      </c>
      <c r="K60" s="146">
        <v>3</v>
      </c>
      <c r="L60" s="152" t="s">
        <v>303</v>
      </c>
      <c r="M60" s="152" t="s">
        <v>304</v>
      </c>
      <c r="N60" s="152" t="s">
        <v>300</v>
      </c>
      <c r="O60" s="147" t="s">
        <v>43</v>
      </c>
    </row>
    <row r="61" spans="1:15" ht="50.1" customHeight="1" x14ac:dyDescent="0.25">
      <c r="A61" s="158" t="s">
        <v>12</v>
      </c>
      <c r="B61" s="97" t="s">
        <v>112</v>
      </c>
      <c r="C61" s="30" t="s">
        <v>113</v>
      </c>
      <c r="D61" s="8">
        <v>2</v>
      </c>
      <c r="E61" s="12">
        <f t="shared" si="14"/>
        <v>49</v>
      </c>
      <c r="F61" s="13">
        <f t="shared" si="15"/>
        <v>21</v>
      </c>
      <c r="G61" s="13">
        <f t="shared" si="15"/>
        <v>0</v>
      </c>
      <c r="H61" s="13">
        <f t="shared" si="15"/>
        <v>28</v>
      </c>
      <c r="I61" s="40">
        <v>1.5</v>
      </c>
      <c r="J61" s="14">
        <v>0</v>
      </c>
      <c r="K61" s="14">
        <v>2</v>
      </c>
      <c r="L61" s="75" t="s">
        <v>301</v>
      </c>
      <c r="M61" s="75" t="s">
        <v>302</v>
      </c>
      <c r="N61" s="75" t="s">
        <v>300</v>
      </c>
      <c r="O61" s="104" t="s">
        <v>15</v>
      </c>
    </row>
    <row r="62" spans="1:15" ht="50.1" customHeight="1" x14ac:dyDescent="0.25">
      <c r="A62" s="164" t="s">
        <v>12</v>
      </c>
      <c r="B62" s="154" t="s">
        <v>114</v>
      </c>
      <c r="C62" s="140" t="s">
        <v>115</v>
      </c>
      <c r="D62" s="144">
        <v>3</v>
      </c>
      <c r="E62" s="142">
        <f t="shared" si="14"/>
        <v>42</v>
      </c>
      <c r="F62" s="142">
        <f t="shared" si="15"/>
        <v>0</v>
      </c>
      <c r="G62" s="142">
        <f t="shared" si="15"/>
        <v>0</v>
      </c>
      <c r="H62" s="142">
        <f t="shared" si="15"/>
        <v>42</v>
      </c>
      <c r="I62" s="146">
        <v>0</v>
      </c>
      <c r="J62" s="146">
        <v>0</v>
      </c>
      <c r="K62" s="146">
        <v>3</v>
      </c>
      <c r="L62" s="152" t="s">
        <v>303</v>
      </c>
      <c r="M62" s="152" t="s">
        <v>304</v>
      </c>
      <c r="N62" s="152" t="s">
        <v>302</v>
      </c>
      <c r="O62" s="147" t="s">
        <v>43</v>
      </c>
    </row>
    <row r="63" spans="1:15" ht="50.1" customHeight="1" x14ac:dyDescent="0.25">
      <c r="A63" s="33"/>
      <c r="B63" s="22"/>
      <c r="C63" s="43"/>
      <c r="D63" s="34"/>
      <c r="E63" s="23"/>
      <c r="F63" s="23"/>
      <c r="G63" s="23"/>
      <c r="H63" s="23"/>
      <c r="I63" s="23"/>
      <c r="J63" s="23"/>
      <c r="K63" s="23"/>
      <c r="L63" s="78"/>
      <c r="M63" s="78"/>
      <c r="N63" s="78"/>
      <c r="O63" s="106"/>
    </row>
    <row r="64" spans="1:15" ht="50.1" customHeight="1" x14ac:dyDescent="0.25">
      <c r="A64" s="33"/>
      <c r="B64" s="22"/>
      <c r="C64" s="43"/>
      <c r="D64" s="34"/>
      <c r="E64" s="23"/>
      <c r="F64" s="23"/>
      <c r="G64" s="23"/>
      <c r="H64" s="23"/>
      <c r="I64" s="23"/>
      <c r="J64" s="23"/>
      <c r="K64" s="23"/>
      <c r="L64" s="78"/>
      <c r="M64" s="78"/>
      <c r="N64" s="78"/>
      <c r="O64" s="106"/>
    </row>
    <row r="65" spans="1:15" ht="50.1" customHeight="1" x14ac:dyDescent="0.25">
      <c r="A65" s="164" t="s">
        <v>12</v>
      </c>
      <c r="B65" s="154" t="s">
        <v>116</v>
      </c>
      <c r="C65" s="140" t="s">
        <v>365</v>
      </c>
      <c r="D65" s="144">
        <v>4</v>
      </c>
      <c r="E65" s="142">
        <f t="shared" ref="E65:E66" si="16">SUM(F65:H65)</f>
        <v>70</v>
      </c>
      <c r="F65" s="142">
        <f t="shared" ref="F65:H65" si="17">14*I65</f>
        <v>42</v>
      </c>
      <c r="G65" s="142">
        <f t="shared" si="17"/>
        <v>0</v>
      </c>
      <c r="H65" s="142">
        <f t="shared" si="17"/>
        <v>28</v>
      </c>
      <c r="I65" s="146">
        <v>3</v>
      </c>
      <c r="J65" s="146">
        <v>0</v>
      </c>
      <c r="K65" s="146">
        <v>2</v>
      </c>
      <c r="L65" s="152" t="s">
        <v>305</v>
      </c>
      <c r="M65" s="152" t="s">
        <v>302</v>
      </c>
      <c r="N65" s="152" t="s">
        <v>300</v>
      </c>
      <c r="O65" s="147" t="s">
        <v>84</v>
      </c>
    </row>
    <row r="66" spans="1:15" ht="50.1" customHeight="1" x14ac:dyDescent="0.25">
      <c r="A66" s="164" t="s">
        <v>12</v>
      </c>
      <c r="B66" s="154" t="s">
        <v>117</v>
      </c>
      <c r="C66" s="140" t="s">
        <v>366</v>
      </c>
      <c r="D66" s="144">
        <v>3</v>
      </c>
      <c r="E66" s="142">
        <f t="shared" si="16"/>
        <v>56</v>
      </c>
      <c r="F66" s="142">
        <v>28</v>
      </c>
      <c r="G66" s="142">
        <v>10</v>
      </c>
      <c r="H66" s="142">
        <v>18</v>
      </c>
      <c r="I66" s="146"/>
      <c r="J66" s="146"/>
      <c r="K66" s="146"/>
      <c r="L66" s="152" t="s">
        <v>303</v>
      </c>
      <c r="M66" s="152" t="s">
        <v>304</v>
      </c>
      <c r="N66" s="152"/>
      <c r="O66" s="147" t="s">
        <v>84</v>
      </c>
    </row>
    <row r="67" spans="1:15" ht="30" customHeight="1" x14ac:dyDescent="0.25">
      <c r="A67" s="33"/>
      <c r="B67" s="22"/>
      <c r="C67" s="43"/>
      <c r="D67" s="34"/>
      <c r="E67" s="42"/>
      <c r="F67" s="23"/>
      <c r="G67" s="23"/>
      <c r="H67" s="23"/>
      <c r="I67" s="23"/>
      <c r="J67" s="23"/>
      <c r="K67" s="23"/>
      <c r="L67" s="78"/>
      <c r="M67" s="78"/>
      <c r="N67" s="78"/>
      <c r="O67" s="106"/>
    </row>
    <row r="68" spans="1:15" ht="50.1" customHeight="1" x14ac:dyDescent="0.25">
      <c r="A68" s="158" t="s">
        <v>12</v>
      </c>
      <c r="B68" s="97" t="s">
        <v>118</v>
      </c>
      <c r="C68" s="9" t="s">
        <v>119</v>
      </c>
      <c r="D68" s="8">
        <v>2</v>
      </c>
      <c r="E68" s="12">
        <f t="shared" ref="E68:E70" si="18">SUM(F68:H68)</f>
        <v>28</v>
      </c>
      <c r="F68" s="13">
        <f t="shared" ref="F68:H70" si="19">14*I68</f>
        <v>0</v>
      </c>
      <c r="G68" s="13">
        <f t="shared" si="19"/>
        <v>0</v>
      </c>
      <c r="H68" s="13">
        <f t="shared" si="19"/>
        <v>28</v>
      </c>
      <c r="I68" s="14">
        <v>0</v>
      </c>
      <c r="J68" s="14">
        <v>0</v>
      </c>
      <c r="K68" s="14">
        <v>2</v>
      </c>
      <c r="L68" s="75" t="s">
        <v>301</v>
      </c>
      <c r="M68" s="75" t="s">
        <v>302</v>
      </c>
      <c r="N68" s="75" t="s">
        <v>300</v>
      </c>
      <c r="O68" s="104" t="s">
        <v>26</v>
      </c>
    </row>
    <row r="69" spans="1:15" ht="30" customHeight="1" x14ac:dyDescent="0.25">
      <c r="A69" s="158" t="s">
        <v>12</v>
      </c>
      <c r="B69" s="97" t="s">
        <v>120</v>
      </c>
      <c r="C69" s="30" t="s">
        <v>121</v>
      </c>
      <c r="D69" s="8">
        <v>0</v>
      </c>
      <c r="E69" s="12">
        <f t="shared" si="18"/>
        <v>14</v>
      </c>
      <c r="F69" s="13">
        <f t="shared" si="19"/>
        <v>0</v>
      </c>
      <c r="G69" s="13">
        <f t="shared" si="19"/>
        <v>0</v>
      </c>
      <c r="H69" s="13">
        <f t="shared" si="19"/>
        <v>14</v>
      </c>
      <c r="I69" s="14">
        <v>0</v>
      </c>
      <c r="J69" s="14">
        <v>0</v>
      </c>
      <c r="K69" s="14">
        <v>1</v>
      </c>
      <c r="L69" s="75"/>
      <c r="M69" s="89"/>
      <c r="N69" s="89"/>
      <c r="O69" s="116" t="s">
        <v>109</v>
      </c>
    </row>
    <row r="70" spans="1:15" ht="30" customHeight="1" x14ac:dyDescent="0.25">
      <c r="A70" s="158" t="s">
        <v>12</v>
      </c>
      <c r="B70" s="100" t="s">
        <v>122</v>
      </c>
      <c r="C70" s="9" t="s">
        <v>123</v>
      </c>
      <c r="D70" s="8">
        <v>1</v>
      </c>
      <c r="E70" s="12">
        <f t="shared" si="18"/>
        <v>56</v>
      </c>
      <c r="F70" s="13">
        <f t="shared" si="19"/>
        <v>0</v>
      </c>
      <c r="G70" s="13">
        <f t="shared" si="19"/>
        <v>0</v>
      </c>
      <c r="H70" s="13">
        <f t="shared" si="19"/>
        <v>56</v>
      </c>
      <c r="I70" s="14">
        <v>0</v>
      </c>
      <c r="J70" s="14">
        <v>0</v>
      </c>
      <c r="K70" s="14">
        <v>4</v>
      </c>
      <c r="L70" s="75" t="s">
        <v>102</v>
      </c>
      <c r="M70" s="75"/>
      <c r="N70" s="75"/>
      <c r="O70" s="104" t="s">
        <v>30</v>
      </c>
    </row>
    <row r="71" spans="1:15" ht="30" customHeight="1" thickBot="1" x14ac:dyDescent="0.3">
      <c r="A71" s="165"/>
      <c r="B71" s="29" t="s">
        <v>38</v>
      </c>
      <c r="C71" s="27"/>
      <c r="D71" s="29">
        <f>SUM(D58:D70)</f>
        <v>22</v>
      </c>
      <c r="E71" s="36"/>
      <c r="F71" s="36"/>
      <c r="G71" s="35"/>
      <c r="H71" s="35"/>
      <c r="I71" s="36"/>
      <c r="J71" s="36"/>
      <c r="K71" s="36"/>
      <c r="L71" s="84" t="s">
        <v>11</v>
      </c>
      <c r="M71" s="84"/>
      <c r="N71" s="84"/>
      <c r="O71" s="112" t="s">
        <v>11</v>
      </c>
    </row>
    <row r="72" spans="1:15" ht="30" customHeight="1" thickBot="1" x14ac:dyDescent="0.3">
      <c r="A72" s="134"/>
      <c r="B72" s="134"/>
      <c r="C72" s="134"/>
      <c r="D72" s="134"/>
      <c r="E72" s="138" t="s">
        <v>125</v>
      </c>
      <c r="F72" s="134"/>
      <c r="G72" s="134"/>
      <c r="H72" s="134"/>
      <c r="I72" s="134"/>
      <c r="J72" s="134"/>
      <c r="K72" s="134"/>
      <c r="L72" s="135"/>
      <c r="M72" s="135"/>
      <c r="N72" s="135"/>
      <c r="O72" s="136"/>
    </row>
    <row r="73" spans="1:15" ht="30" customHeight="1" x14ac:dyDescent="0.25">
      <c r="A73" s="162"/>
      <c r="B73" s="51"/>
      <c r="C73" s="44"/>
      <c r="D73" s="45"/>
      <c r="E73" s="46"/>
      <c r="F73" s="46"/>
      <c r="G73" s="46"/>
      <c r="H73" s="46"/>
      <c r="I73" s="46"/>
      <c r="J73" s="46"/>
      <c r="K73" s="46"/>
      <c r="L73" s="90"/>
      <c r="M73" s="90"/>
      <c r="N73" s="90"/>
      <c r="O73" s="117"/>
    </row>
    <row r="74" spans="1:15" ht="50.1" customHeight="1" x14ac:dyDescent="0.25">
      <c r="A74" s="161" t="s">
        <v>12</v>
      </c>
      <c r="B74" s="155" t="s">
        <v>126</v>
      </c>
      <c r="C74" s="140" t="s">
        <v>367</v>
      </c>
      <c r="D74" s="144">
        <v>3</v>
      </c>
      <c r="E74" s="142">
        <f t="shared" ref="E74:E75" si="20">SUM(F74:H74)</f>
        <v>56</v>
      </c>
      <c r="F74" s="142">
        <f t="shared" ref="F74:H75" si="21">14*I74</f>
        <v>14</v>
      </c>
      <c r="G74" s="142">
        <f t="shared" si="21"/>
        <v>0</v>
      </c>
      <c r="H74" s="142">
        <f t="shared" si="21"/>
        <v>42</v>
      </c>
      <c r="I74" s="146">
        <v>1</v>
      </c>
      <c r="J74" s="146">
        <v>0</v>
      </c>
      <c r="K74" s="146">
        <v>3</v>
      </c>
      <c r="L74" s="143" t="s">
        <v>307</v>
      </c>
      <c r="M74" s="143" t="s">
        <v>308</v>
      </c>
      <c r="N74" s="143" t="s">
        <v>306</v>
      </c>
      <c r="O74" s="147" t="s">
        <v>84</v>
      </c>
    </row>
    <row r="75" spans="1:15" ht="50.1" customHeight="1" x14ac:dyDescent="0.25">
      <c r="A75" s="158" t="s">
        <v>12</v>
      </c>
      <c r="B75" s="99" t="s">
        <v>127</v>
      </c>
      <c r="C75" s="30" t="s">
        <v>128</v>
      </c>
      <c r="D75" s="8">
        <v>4</v>
      </c>
      <c r="E75" s="12">
        <f t="shared" si="20"/>
        <v>56</v>
      </c>
      <c r="F75" s="13">
        <f t="shared" si="21"/>
        <v>0</v>
      </c>
      <c r="G75" s="13">
        <f t="shared" si="21"/>
        <v>14</v>
      </c>
      <c r="H75" s="13">
        <f t="shared" si="21"/>
        <v>42</v>
      </c>
      <c r="I75" s="20">
        <v>0</v>
      </c>
      <c r="J75" s="20">
        <v>1</v>
      </c>
      <c r="K75" s="14">
        <v>3</v>
      </c>
      <c r="L75" s="75" t="s">
        <v>307</v>
      </c>
      <c r="M75" s="75" t="s">
        <v>308</v>
      </c>
      <c r="N75" s="75" t="s">
        <v>306</v>
      </c>
      <c r="O75" s="104" t="s">
        <v>26</v>
      </c>
    </row>
    <row r="76" spans="1:15" ht="50.1" customHeight="1" x14ac:dyDescent="0.25">
      <c r="A76" s="33"/>
      <c r="B76" s="51"/>
      <c r="C76" s="49"/>
      <c r="D76" s="45"/>
      <c r="E76" s="50"/>
      <c r="F76" s="50"/>
      <c r="G76" s="50"/>
      <c r="H76" s="50"/>
      <c r="I76" s="50"/>
      <c r="J76" s="50"/>
      <c r="K76" s="50"/>
      <c r="L76" s="90"/>
      <c r="M76" s="90"/>
      <c r="N76" s="90"/>
      <c r="O76" s="117"/>
    </row>
    <row r="77" spans="1:15" ht="50.1" customHeight="1" x14ac:dyDescent="0.25">
      <c r="A77" s="158" t="s">
        <v>12</v>
      </c>
      <c r="B77" s="97" t="s">
        <v>129</v>
      </c>
      <c r="C77" s="9" t="s">
        <v>130</v>
      </c>
      <c r="D77" s="10">
        <v>3</v>
      </c>
      <c r="E77" s="12">
        <f t="shared" ref="E77:E86" si="22">SUM(F77:H77)</f>
        <v>42</v>
      </c>
      <c r="F77" s="13">
        <f t="shared" ref="F77:H86" si="23">14*I77</f>
        <v>0</v>
      </c>
      <c r="G77" s="13">
        <f t="shared" si="23"/>
        <v>0</v>
      </c>
      <c r="H77" s="13">
        <f t="shared" si="23"/>
        <v>42</v>
      </c>
      <c r="I77" s="14">
        <v>0</v>
      </c>
      <c r="J77" s="14">
        <v>0</v>
      </c>
      <c r="K77" s="14">
        <v>3</v>
      </c>
      <c r="L77" s="75" t="s">
        <v>307</v>
      </c>
      <c r="M77" s="75" t="s">
        <v>309</v>
      </c>
      <c r="N77" s="75" t="s">
        <v>306</v>
      </c>
      <c r="O77" s="104" t="s">
        <v>26</v>
      </c>
    </row>
    <row r="78" spans="1:15" ht="90" customHeight="1" x14ac:dyDescent="0.25">
      <c r="A78" s="158" t="s">
        <v>12</v>
      </c>
      <c r="B78" s="97" t="s">
        <v>131</v>
      </c>
      <c r="C78" s="9" t="s">
        <v>132</v>
      </c>
      <c r="D78" s="8">
        <v>0</v>
      </c>
      <c r="E78" s="12">
        <f t="shared" si="22"/>
        <v>2</v>
      </c>
      <c r="F78" s="13">
        <v>2</v>
      </c>
      <c r="G78" s="13">
        <f t="shared" si="23"/>
        <v>0</v>
      </c>
      <c r="H78" s="13">
        <f t="shared" si="23"/>
        <v>0</v>
      </c>
      <c r="I78" s="14"/>
      <c r="J78" s="14"/>
      <c r="K78" s="14"/>
      <c r="L78" s="75" t="s">
        <v>133</v>
      </c>
      <c r="M78" s="75"/>
      <c r="N78" s="75"/>
      <c r="O78" s="104" t="s">
        <v>109</v>
      </c>
    </row>
    <row r="79" spans="1:15" ht="30" customHeight="1" x14ac:dyDescent="0.25">
      <c r="A79" s="161" t="s">
        <v>12</v>
      </c>
      <c r="B79" s="154" t="s">
        <v>134</v>
      </c>
      <c r="C79" s="140" t="s">
        <v>368</v>
      </c>
      <c r="D79" s="148">
        <v>4</v>
      </c>
      <c r="E79" s="142">
        <f t="shared" si="22"/>
        <v>56</v>
      </c>
      <c r="F79" s="142">
        <f t="shared" si="23"/>
        <v>28</v>
      </c>
      <c r="G79" s="142">
        <f t="shared" si="23"/>
        <v>0</v>
      </c>
      <c r="H79" s="142">
        <f t="shared" si="23"/>
        <v>28</v>
      </c>
      <c r="I79" s="146">
        <v>2</v>
      </c>
      <c r="J79" s="146">
        <v>0</v>
      </c>
      <c r="K79" s="146">
        <v>2</v>
      </c>
      <c r="L79" s="152" t="s">
        <v>310</v>
      </c>
      <c r="M79" s="152" t="s">
        <v>311</v>
      </c>
      <c r="N79" s="152" t="s">
        <v>116</v>
      </c>
      <c r="O79" s="147" t="s">
        <v>84</v>
      </c>
    </row>
    <row r="80" spans="1:15" ht="30" customHeight="1" x14ac:dyDescent="0.25">
      <c r="A80" s="161" t="s">
        <v>12</v>
      </c>
      <c r="B80" s="154" t="s">
        <v>135</v>
      </c>
      <c r="C80" s="140" t="s">
        <v>369</v>
      </c>
      <c r="D80" s="148">
        <v>4</v>
      </c>
      <c r="E80" s="142">
        <f t="shared" si="22"/>
        <v>56</v>
      </c>
      <c r="F80" s="142">
        <f t="shared" si="23"/>
        <v>28</v>
      </c>
      <c r="G80" s="142">
        <f t="shared" si="23"/>
        <v>0</v>
      </c>
      <c r="H80" s="142">
        <f t="shared" si="23"/>
        <v>28</v>
      </c>
      <c r="I80" s="146">
        <v>2</v>
      </c>
      <c r="J80" s="146">
        <v>0</v>
      </c>
      <c r="K80" s="146">
        <v>2</v>
      </c>
      <c r="L80" s="152" t="s">
        <v>310</v>
      </c>
      <c r="M80" s="152" t="s">
        <v>311</v>
      </c>
      <c r="N80" s="152" t="s">
        <v>116</v>
      </c>
      <c r="O80" s="147" t="s">
        <v>84</v>
      </c>
    </row>
    <row r="81" spans="1:15" ht="50.1" customHeight="1" x14ac:dyDescent="0.25">
      <c r="A81" s="158" t="s">
        <v>12</v>
      </c>
      <c r="B81" s="97" t="s">
        <v>136</v>
      </c>
      <c r="C81" s="9" t="s">
        <v>137</v>
      </c>
      <c r="D81" s="8">
        <v>4</v>
      </c>
      <c r="E81" s="12">
        <f t="shared" si="22"/>
        <v>56</v>
      </c>
      <c r="F81" s="13">
        <f t="shared" si="23"/>
        <v>14</v>
      </c>
      <c r="G81" s="13">
        <f t="shared" si="23"/>
        <v>0</v>
      </c>
      <c r="H81" s="13">
        <f t="shared" si="23"/>
        <v>42</v>
      </c>
      <c r="I81" s="14">
        <v>1</v>
      </c>
      <c r="J81" s="14">
        <v>0</v>
      </c>
      <c r="K81" s="14">
        <v>3</v>
      </c>
      <c r="L81" s="75" t="s">
        <v>310</v>
      </c>
      <c r="M81" s="75" t="s">
        <v>312</v>
      </c>
      <c r="N81" s="75" t="s">
        <v>118</v>
      </c>
      <c r="O81" s="104" t="s">
        <v>26</v>
      </c>
    </row>
    <row r="82" spans="1:15" ht="30" customHeight="1" x14ac:dyDescent="0.25">
      <c r="A82" s="158" t="s">
        <v>12</v>
      </c>
      <c r="B82" s="97" t="s">
        <v>138</v>
      </c>
      <c r="C82" s="9" t="s">
        <v>139</v>
      </c>
      <c r="D82" s="8">
        <v>0</v>
      </c>
      <c r="E82" s="12">
        <f t="shared" si="22"/>
        <v>14</v>
      </c>
      <c r="F82" s="13">
        <f t="shared" si="23"/>
        <v>0</v>
      </c>
      <c r="G82" s="13">
        <f t="shared" si="23"/>
        <v>0</v>
      </c>
      <c r="H82" s="13">
        <f t="shared" si="23"/>
        <v>14</v>
      </c>
      <c r="I82" s="14">
        <v>0</v>
      </c>
      <c r="J82" s="14">
        <v>0</v>
      </c>
      <c r="K82" s="14">
        <v>1</v>
      </c>
      <c r="L82" s="75"/>
      <c r="M82" s="75"/>
      <c r="N82" s="75"/>
      <c r="O82" s="104" t="s">
        <v>109</v>
      </c>
    </row>
    <row r="83" spans="1:15" ht="50.1" customHeight="1" x14ac:dyDescent="0.25">
      <c r="A83" s="158" t="s">
        <v>12</v>
      </c>
      <c r="B83" s="97" t="s">
        <v>140</v>
      </c>
      <c r="C83" s="30" t="s">
        <v>141</v>
      </c>
      <c r="D83" s="8">
        <v>1</v>
      </c>
      <c r="E83" s="12">
        <f t="shared" si="22"/>
        <v>14</v>
      </c>
      <c r="F83" s="13">
        <f t="shared" si="23"/>
        <v>0</v>
      </c>
      <c r="G83" s="13">
        <f t="shared" si="23"/>
        <v>0</v>
      </c>
      <c r="H83" s="13">
        <f t="shared" si="23"/>
        <v>14</v>
      </c>
      <c r="I83" s="14">
        <v>0</v>
      </c>
      <c r="J83" s="14">
        <v>0</v>
      </c>
      <c r="K83" s="14">
        <v>1</v>
      </c>
      <c r="L83" s="75" t="s">
        <v>303</v>
      </c>
      <c r="M83" s="75" t="s">
        <v>304</v>
      </c>
      <c r="N83" s="75"/>
      <c r="O83" s="104" t="s">
        <v>26</v>
      </c>
    </row>
    <row r="84" spans="1:15" ht="50.1" customHeight="1" x14ac:dyDescent="0.25">
      <c r="A84" s="161" t="s">
        <v>12</v>
      </c>
      <c r="B84" s="154" t="s">
        <v>142</v>
      </c>
      <c r="C84" s="140" t="s">
        <v>370</v>
      </c>
      <c r="D84" s="144">
        <v>3</v>
      </c>
      <c r="E84" s="142">
        <f t="shared" si="22"/>
        <v>42</v>
      </c>
      <c r="F84" s="142">
        <f t="shared" si="23"/>
        <v>14</v>
      </c>
      <c r="G84" s="142">
        <f t="shared" si="23"/>
        <v>0</v>
      </c>
      <c r="H84" s="142">
        <f t="shared" si="23"/>
        <v>28</v>
      </c>
      <c r="I84" s="146">
        <v>1</v>
      </c>
      <c r="J84" s="146">
        <v>0</v>
      </c>
      <c r="K84" s="146">
        <v>2</v>
      </c>
      <c r="L84" s="152" t="s">
        <v>303</v>
      </c>
      <c r="M84" s="152" t="s">
        <v>304</v>
      </c>
      <c r="N84" s="152"/>
      <c r="O84" s="147" t="s">
        <v>84</v>
      </c>
    </row>
    <row r="85" spans="1:15" ht="30" customHeight="1" x14ac:dyDescent="0.25">
      <c r="A85" s="158" t="s">
        <v>12</v>
      </c>
      <c r="B85" s="97" t="s">
        <v>143</v>
      </c>
      <c r="C85" s="9" t="s">
        <v>144</v>
      </c>
      <c r="D85" s="8">
        <v>2</v>
      </c>
      <c r="E85" s="12">
        <f t="shared" si="22"/>
        <v>35</v>
      </c>
      <c r="F85" s="13">
        <f t="shared" si="23"/>
        <v>21</v>
      </c>
      <c r="G85" s="13">
        <f t="shared" si="23"/>
        <v>0</v>
      </c>
      <c r="H85" s="13">
        <f t="shared" si="23"/>
        <v>14</v>
      </c>
      <c r="I85" s="40">
        <v>1.5</v>
      </c>
      <c r="J85" s="14">
        <v>0</v>
      </c>
      <c r="K85" s="14">
        <v>1</v>
      </c>
      <c r="L85" s="75" t="s">
        <v>290</v>
      </c>
      <c r="M85" s="75"/>
      <c r="N85" s="75"/>
      <c r="O85" s="104" t="s">
        <v>15</v>
      </c>
    </row>
    <row r="86" spans="1:15" ht="30" customHeight="1" x14ac:dyDescent="0.25">
      <c r="A86" s="72" t="s">
        <v>12</v>
      </c>
      <c r="B86" s="99" t="s">
        <v>145</v>
      </c>
      <c r="C86" s="30" t="s">
        <v>146</v>
      </c>
      <c r="D86" s="18">
        <v>1</v>
      </c>
      <c r="E86" s="19">
        <f t="shared" si="22"/>
        <v>56</v>
      </c>
      <c r="F86" s="19">
        <f t="shared" si="23"/>
        <v>0</v>
      </c>
      <c r="G86" s="19">
        <f t="shared" si="23"/>
        <v>0</v>
      </c>
      <c r="H86" s="19">
        <f t="shared" si="23"/>
        <v>56</v>
      </c>
      <c r="I86" s="20">
        <v>0</v>
      </c>
      <c r="J86" s="20">
        <v>0</v>
      </c>
      <c r="K86" s="20">
        <v>4</v>
      </c>
      <c r="L86" s="79" t="s">
        <v>122</v>
      </c>
      <c r="M86" s="79"/>
      <c r="N86" s="79"/>
      <c r="O86" s="108" t="s">
        <v>43</v>
      </c>
    </row>
    <row r="87" spans="1:15" ht="60" customHeight="1" x14ac:dyDescent="0.25">
      <c r="A87" s="72" t="s">
        <v>12</v>
      </c>
      <c r="B87" s="99" t="s">
        <v>147</v>
      </c>
      <c r="C87" s="30" t="s">
        <v>265</v>
      </c>
      <c r="D87" s="18">
        <v>1</v>
      </c>
      <c r="E87" s="20">
        <v>30</v>
      </c>
      <c r="F87" s="72">
        <v>0</v>
      </c>
      <c r="G87" s="72">
        <v>0</v>
      </c>
      <c r="H87" s="72">
        <v>30</v>
      </c>
      <c r="I87" s="72"/>
      <c r="J87" s="72"/>
      <c r="K87" s="72"/>
      <c r="L87" s="79" t="s">
        <v>136</v>
      </c>
      <c r="M87" s="86"/>
      <c r="N87" s="86"/>
      <c r="O87" s="108" t="s">
        <v>267</v>
      </c>
    </row>
    <row r="88" spans="1:15" ht="30" customHeight="1" thickBot="1" x14ac:dyDescent="0.3">
      <c r="A88" s="165"/>
      <c r="B88" s="29" t="s">
        <v>38</v>
      </c>
      <c r="C88" s="27"/>
      <c r="D88" s="29">
        <f>SUM(D73:D87)</f>
        <v>30</v>
      </c>
      <c r="E88" s="28"/>
      <c r="F88" s="26"/>
      <c r="G88" s="26"/>
      <c r="H88" s="26"/>
      <c r="I88" s="28"/>
      <c r="J88" s="28"/>
      <c r="K88" s="28"/>
      <c r="L88" s="84" t="s">
        <v>11</v>
      </c>
      <c r="M88" s="84"/>
      <c r="N88" s="84"/>
      <c r="O88" s="118"/>
    </row>
    <row r="89" spans="1:15" ht="30" customHeight="1" thickBot="1" x14ac:dyDescent="0.3">
      <c r="A89" s="134"/>
      <c r="B89" s="134"/>
      <c r="C89" s="134"/>
      <c r="D89" s="134"/>
      <c r="E89" s="139" t="s">
        <v>148</v>
      </c>
      <c r="F89" s="134"/>
      <c r="G89" s="134"/>
      <c r="H89" s="134"/>
      <c r="I89" s="134"/>
      <c r="J89" s="134"/>
      <c r="K89" s="134"/>
      <c r="L89" s="135"/>
      <c r="M89" s="135"/>
      <c r="N89" s="135"/>
      <c r="O89" s="136"/>
    </row>
    <row r="90" spans="1:15" ht="30" customHeight="1" thickBot="1" x14ac:dyDescent="0.3">
      <c r="A90" s="134"/>
      <c r="B90" s="134"/>
      <c r="C90" s="134"/>
      <c r="D90" s="134"/>
      <c r="E90" s="138" t="s">
        <v>149</v>
      </c>
      <c r="F90" s="134"/>
      <c r="G90" s="134"/>
      <c r="H90" s="134"/>
      <c r="I90" s="134"/>
      <c r="J90" s="134"/>
      <c r="K90" s="134"/>
      <c r="L90" s="135"/>
      <c r="M90" s="135"/>
      <c r="N90" s="135"/>
      <c r="O90" s="136"/>
    </row>
    <row r="91" spans="1:15" ht="30" customHeight="1" x14ac:dyDescent="0.25">
      <c r="A91" s="162"/>
      <c r="B91" s="52"/>
      <c r="C91" s="15"/>
      <c r="D91" s="53"/>
      <c r="E91" s="48"/>
      <c r="F91" s="48"/>
      <c r="G91" s="48"/>
      <c r="H91" s="48"/>
      <c r="I91" s="48"/>
      <c r="J91" s="48"/>
      <c r="K91" s="48"/>
      <c r="L91" s="85"/>
      <c r="M91" s="85"/>
      <c r="N91" s="85"/>
      <c r="O91" s="113"/>
    </row>
    <row r="92" spans="1:15" ht="30" customHeight="1" x14ac:dyDescent="0.25">
      <c r="A92" s="158" t="s">
        <v>12</v>
      </c>
      <c r="B92" s="97" t="s">
        <v>150</v>
      </c>
      <c r="C92" s="9" t="s">
        <v>151</v>
      </c>
      <c r="D92" s="8">
        <v>3</v>
      </c>
      <c r="E92" s="12">
        <f t="shared" ref="E92:E96" si="24">SUM(F92:H92)</f>
        <v>42</v>
      </c>
      <c r="F92" s="13">
        <f t="shared" ref="F92:H96" si="25">14*I92</f>
        <v>14</v>
      </c>
      <c r="G92" s="13">
        <f t="shared" si="25"/>
        <v>0</v>
      </c>
      <c r="H92" s="13">
        <f t="shared" si="25"/>
        <v>28</v>
      </c>
      <c r="I92" s="14">
        <v>1</v>
      </c>
      <c r="J92" s="14">
        <v>0</v>
      </c>
      <c r="K92" s="14">
        <v>2</v>
      </c>
      <c r="L92" s="75" t="s">
        <v>310</v>
      </c>
      <c r="M92" s="75" t="s">
        <v>311</v>
      </c>
      <c r="N92" s="75" t="s">
        <v>312</v>
      </c>
      <c r="O92" s="104" t="s">
        <v>26</v>
      </c>
    </row>
    <row r="93" spans="1:15" ht="50.1" customHeight="1" x14ac:dyDescent="0.25">
      <c r="A93" s="158" t="s">
        <v>12</v>
      </c>
      <c r="B93" s="97" t="s">
        <v>152</v>
      </c>
      <c r="C93" s="30" t="s">
        <v>153</v>
      </c>
      <c r="D93" s="8">
        <v>6</v>
      </c>
      <c r="E93" s="12">
        <f t="shared" si="24"/>
        <v>98</v>
      </c>
      <c r="F93" s="13">
        <f t="shared" si="25"/>
        <v>0</v>
      </c>
      <c r="G93" s="13">
        <f t="shared" si="25"/>
        <v>14</v>
      </c>
      <c r="H93" s="13">
        <f t="shared" si="25"/>
        <v>84</v>
      </c>
      <c r="I93" s="20">
        <v>0</v>
      </c>
      <c r="J93" s="20">
        <v>1</v>
      </c>
      <c r="K93" s="14">
        <v>6</v>
      </c>
      <c r="L93" s="75" t="s">
        <v>320</v>
      </c>
      <c r="M93" s="75" t="s">
        <v>321</v>
      </c>
      <c r="N93" s="75" t="s">
        <v>313</v>
      </c>
      <c r="O93" s="104" t="s">
        <v>15</v>
      </c>
    </row>
    <row r="94" spans="1:15" ht="50.1" customHeight="1" x14ac:dyDescent="0.25">
      <c r="A94" s="158" t="s">
        <v>12</v>
      </c>
      <c r="B94" s="97" t="s">
        <v>154</v>
      </c>
      <c r="C94" s="9" t="s">
        <v>155</v>
      </c>
      <c r="D94" s="8">
        <v>4</v>
      </c>
      <c r="E94" s="12">
        <f t="shared" si="24"/>
        <v>56</v>
      </c>
      <c r="F94" s="13">
        <f t="shared" si="25"/>
        <v>28</v>
      </c>
      <c r="G94" s="13">
        <f t="shared" si="25"/>
        <v>0</v>
      </c>
      <c r="H94" s="13">
        <f t="shared" si="25"/>
        <v>28</v>
      </c>
      <c r="I94" s="14">
        <v>2</v>
      </c>
      <c r="J94" s="14">
        <v>0</v>
      </c>
      <c r="K94" s="14">
        <v>2</v>
      </c>
      <c r="L94" s="75" t="s">
        <v>312</v>
      </c>
      <c r="M94" s="75" t="s">
        <v>322</v>
      </c>
      <c r="N94" s="75" t="s">
        <v>314</v>
      </c>
      <c r="O94" s="104" t="s">
        <v>15</v>
      </c>
    </row>
    <row r="95" spans="1:15" ht="50.1" customHeight="1" x14ac:dyDescent="0.25">
      <c r="A95" s="158" t="s">
        <v>12</v>
      </c>
      <c r="B95" s="97" t="s">
        <v>156</v>
      </c>
      <c r="C95" s="9" t="s">
        <v>157</v>
      </c>
      <c r="D95" s="8">
        <v>3</v>
      </c>
      <c r="E95" s="12">
        <f t="shared" si="24"/>
        <v>42</v>
      </c>
      <c r="F95" s="13">
        <f t="shared" si="25"/>
        <v>0</v>
      </c>
      <c r="G95" s="13">
        <f t="shared" si="25"/>
        <v>0</v>
      </c>
      <c r="H95" s="13">
        <f t="shared" si="25"/>
        <v>42</v>
      </c>
      <c r="I95" s="14">
        <v>0</v>
      </c>
      <c r="J95" s="14">
        <v>0</v>
      </c>
      <c r="K95" s="14">
        <v>3</v>
      </c>
      <c r="L95" s="75" t="s">
        <v>320</v>
      </c>
      <c r="M95" s="75" t="s">
        <v>321</v>
      </c>
      <c r="N95" s="75" t="s">
        <v>126</v>
      </c>
      <c r="O95" s="104" t="s">
        <v>26</v>
      </c>
    </row>
    <row r="96" spans="1:15" ht="91.5" customHeight="1" x14ac:dyDescent="0.25">
      <c r="A96" s="158" t="s">
        <v>12</v>
      </c>
      <c r="B96" s="97" t="s">
        <v>158</v>
      </c>
      <c r="C96" s="9" t="s">
        <v>159</v>
      </c>
      <c r="D96" s="8">
        <v>0</v>
      </c>
      <c r="E96" s="12">
        <f t="shared" si="24"/>
        <v>2</v>
      </c>
      <c r="F96" s="13">
        <v>2</v>
      </c>
      <c r="G96" s="13">
        <f t="shared" si="25"/>
        <v>0</v>
      </c>
      <c r="H96" s="13">
        <f t="shared" si="25"/>
        <v>0</v>
      </c>
      <c r="I96" s="14"/>
      <c r="J96" s="14"/>
      <c r="K96" s="14"/>
      <c r="L96" s="75" t="s">
        <v>315</v>
      </c>
      <c r="M96" s="75"/>
      <c r="N96" s="75"/>
      <c r="O96" s="104" t="s">
        <v>109</v>
      </c>
    </row>
    <row r="97" spans="1:15" ht="47.25" customHeight="1" x14ac:dyDescent="0.25">
      <c r="A97" s="158" t="s">
        <v>12</v>
      </c>
      <c r="B97" s="97" t="s">
        <v>160</v>
      </c>
      <c r="C97" s="9" t="s">
        <v>161</v>
      </c>
      <c r="D97" s="8">
        <v>2</v>
      </c>
      <c r="E97" s="16">
        <v>21</v>
      </c>
      <c r="F97" s="14">
        <v>14</v>
      </c>
      <c r="G97" s="14">
        <v>0</v>
      </c>
      <c r="H97" s="14">
        <v>7</v>
      </c>
      <c r="I97" s="14">
        <v>1</v>
      </c>
      <c r="J97" s="14">
        <v>0</v>
      </c>
      <c r="K97" s="14">
        <v>0.5</v>
      </c>
      <c r="L97" s="75" t="s">
        <v>316</v>
      </c>
      <c r="M97" s="75" t="s">
        <v>317</v>
      </c>
      <c r="N97" s="75" t="s">
        <v>136</v>
      </c>
      <c r="O97" s="104" t="s">
        <v>15</v>
      </c>
    </row>
    <row r="98" spans="1:15" ht="30" customHeight="1" x14ac:dyDescent="0.25">
      <c r="A98" s="158" t="s">
        <v>12</v>
      </c>
      <c r="B98" s="97" t="s">
        <v>162</v>
      </c>
      <c r="C98" s="9" t="s">
        <v>163</v>
      </c>
      <c r="D98" s="8">
        <v>0</v>
      </c>
      <c r="E98" s="54">
        <v>35</v>
      </c>
      <c r="F98" s="13">
        <v>3</v>
      </c>
      <c r="G98" s="13">
        <v>11</v>
      </c>
      <c r="H98" s="13">
        <v>21</v>
      </c>
      <c r="I98" s="14"/>
      <c r="J98" s="14"/>
      <c r="K98" s="40"/>
      <c r="L98" s="75" t="s">
        <v>135</v>
      </c>
      <c r="M98" s="75"/>
      <c r="N98" s="75"/>
      <c r="O98" s="104" t="s">
        <v>109</v>
      </c>
    </row>
    <row r="99" spans="1:15" ht="30" customHeight="1" x14ac:dyDescent="0.25">
      <c r="A99" s="158" t="s">
        <v>12</v>
      </c>
      <c r="B99" s="97" t="s">
        <v>164</v>
      </c>
      <c r="C99" s="9" t="s">
        <v>165</v>
      </c>
      <c r="D99" s="8">
        <v>4</v>
      </c>
      <c r="E99" s="12">
        <f t="shared" ref="E99:E105" si="26">SUM(F99:H99)</f>
        <v>56</v>
      </c>
      <c r="F99" s="13">
        <f t="shared" ref="F99:H105" si="27">14*I99</f>
        <v>14</v>
      </c>
      <c r="G99" s="13">
        <f t="shared" si="27"/>
        <v>0</v>
      </c>
      <c r="H99" s="13">
        <f t="shared" si="27"/>
        <v>42</v>
      </c>
      <c r="I99" s="14">
        <v>1</v>
      </c>
      <c r="J99" s="14">
        <v>0</v>
      </c>
      <c r="K99" s="14">
        <v>3</v>
      </c>
      <c r="L99" s="75" t="s">
        <v>317</v>
      </c>
      <c r="M99" s="75" t="s">
        <v>318</v>
      </c>
      <c r="N99" s="75" t="s">
        <v>143</v>
      </c>
      <c r="O99" s="104" t="s">
        <v>15</v>
      </c>
    </row>
    <row r="100" spans="1:15" ht="30" customHeight="1" x14ac:dyDescent="0.25">
      <c r="A100" s="158" t="s">
        <v>12</v>
      </c>
      <c r="B100" s="97" t="s">
        <v>166</v>
      </c>
      <c r="C100" s="9" t="s">
        <v>167</v>
      </c>
      <c r="D100" s="8">
        <v>0</v>
      </c>
      <c r="E100" s="12">
        <f t="shared" si="26"/>
        <v>14</v>
      </c>
      <c r="F100" s="13">
        <f t="shared" si="27"/>
        <v>0</v>
      </c>
      <c r="G100" s="13">
        <f t="shared" si="27"/>
        <v>0</v>
      </c>
      <c r="H100" s="13">
        <f t="shared" si="27"/>
        <v>14</v>
      </c>
      <c r="I100" s="14">
        <v>0</v>
      </c>
      <c r="J100" s="14">
        <v>0</v>
      </c>
      <c r="K100" s="14">
        <v>1</v>
      </c>
      <c r="L100" s="75"/>
      <c r="M100" s="75"/>
      <c r="N100" s="75"/>
      <c r="O100" s="104" t="s">
        <v>109</v>
      </c>
    </row>
    <row r="101" spans="1:15" ht="30" customHeight="1" x14ac:dyDescent="0.25">
      <c r="A101" s="161" t="s">
        <v>27</v>
      </c>
      <c r="B101" s="154" t="s">
        <v>168</v>
      </c>
      <c r="C101" s="140" t="s">
        <v>371</v>
      </c>
      <c r="D101" s="144">
        <v>1</v>
      </c>
      <c r="E101" s="146">
        <v>21</v>
      </c>
      <c r="F101" s="142">
        <v>14</v>
      </c>
      <c r="G101" s="142">
        <f t="shared" si="27"/>
        <v>0</v>
      </c>
      <c r="H101" s="142">
        <v>7</v>
      </c>
      <c r="I101" s="146">
        <v>1</v>
      </c>
      <c r="J101" s="146">
        <v>0</v>
      </c>
      <c r="K101" s="146">
        <v>0.5</v>
      </c>
      <c r="L101" s="152" t="s">
        <v>317</v>
      </c>
      <c r="M101" s="152" t="s">
        <v>116</v>
      </c>
      <c r="N101" s="152"/>
      <c r="O101" s="147" t="s">
        <v>84</v>
      </c>
    </row>
    <row r="102" spans="1:15" ht="30" customHeight="1" x14ac:dyDescent="0.25">
      <c r="A102" s="158" t="s">
        <v>27</v>
      </c>
      <c r="B102" s="97" t="s">
        <v>169</v>
      </c>
      <c r="C102" s="30" t="s">
        <v>170</v>
      </c>
      <c r="D102" s="8">
        <v>1</v>
      </c>
      <c r="E102" s="12">
        <v>21</v>
      </c>
      <c r="F102" s="13">
        <v>7</v>
      </c>
      <c r="G102" s="13">
        <v>7</v>
      </c>
      <c r="H102" s="13">
        <v>7</v>
      </c>
      <c r="I102" s="14">
        <v>0.5</v>
      </c>
      <c r="J102" s="14">
        <v>0.5</v>
      </c>
      <c r="K102" s="14">
        <v>0.5</v>
      </c>
      <c r="L102" s="79" t="s">
        <v>317</v>
      </c>
      <c r="M102" s="79" t="s">
        <v>116</v>
      </c>
      <c r="N102" s="79"/>
      <c r="O102" s="104" t="s">
        <v>15</v>
      </c>
    </row>
    <row r="103" spans="1:15" ht="30" customHeight="1" x14ac:dyDescent="0.25">
      <c r="A103" s="161" t="s">
        <v>27</v>
      </c>
      <c r="B103" s="154" t="s">
        <v>171</v>
      </c>
      <c r="C103" s="140" t="s">
        <v>372</v>
      </c>
      <c r="D103" s="144">
        <v>2</v>
      </c>
      <c r="E103" s="142">
        <v>28</v>
      </c>
      <c r="F103" s="142">
        <v>14</v>
      </c>
      <c r="G103" s="142">
        <v>0</v>
      </c>
      <c r="H103" s="142">
        <v>14</v>
      </c>
      <c r="I103" s="149">
        <v>1</v>
      </c>
      <c r="J103" s="149">
        <v>0</v>
      </c>
      <c r="K103" s="149">
        <v>1</v>
      </c>
      <c r="L103" s="152" t="s">
        <v>319</v>
      </c>
      <c r="M103" s="152" t="s">
        <v>116</v>
      </c>
      <c r="N103" s="152"/>
      <c r="O103" s="147" t="s">
        <v>84</v>
      </c>
    </row>
    <row r="104" spans="1:15" ht="30" customHeight="1" x14ac:dyDescent="0.25">
      <c r="A104" s="158" t="s">
        <v>12</v>
      </c>
      <c r="B104" s="99" t="s">
        <v>172</v>
      </c>
      <c r="C104" s="11" t="s">
        <v>173</v>
      </c>
      <c r="D104" s="8">
        <v>3</v>
      </c>
      <c r="E104" s="12">
        <f t="shared" si="26"/>
        <v>42</v>
      </c>
      <c r="F104" s="13">
        <f t="shared" si="27"/>
        <v>14</v>
      </c>
      <c r="G104" s="13">
        <f t="shared" si="27"/>
        <v>0</v>
      </c>
      <c r="H104" s="13">
        <f t="shared" si="27"/>
        <v>28</v>
      </c>
      <c r="I104" s="20">
        <v>1</v>
      </c>
      <c r="J104" s="20">
        <v>0</v>
      </c>
      <c r="K104" s="20">
        <v>2</v>
      </c>
      <c r="L104" s="79" t="s">
        <v>143</v>
      </c>
      <c r="M104" s="79"/>
      <c r="N104" s="79"/>
      <c r="O104" s="104" t="s">
        <v>26</v>
      </c>
    </row>
    <row r="105" spans="1:15" ht="50.1" customHeight="1" x14ac:dyDescent="0.25">
      <c r="A105" s="161" t="s">
        <v>12</v>
      </c>
      <c r="B105" s="154" t="s">
        <v>174</v>
      </c>
      <c r="C105" s="140" t="s">
        <v>373</v>
      </c>
      <c r="D105" s="144">
        <v>3</v>
      </c>
      <c r="E105" s="142">
        <f t="shared" si="26"/>
        <v>42</v>
      </c>
      <c r="F105" s="142">
        <f t="shared" si="27"/>
        <v>0</v>
      </c>
      <c r="G105" s="142">
        <f t="shared" si="27"/>
        <v>14</v>
      </c>
      <c r="H105" s="142">
        <f t="shared" si="27"/>
        <v>28</v>
      </c>
      <c r="I105" s="146">
        <v>0</v>
      </c>
      <c r="J105" s="146">
        <v>1</v>
      </c>
      <c r="K105" s="146">
        <v>2</v>
      </c>
      <c r="L105" s="152" t="s">
        <v>320</v>
      </c>
      <c r="M105" s="152" t="s">
        <v>321</v>
      </c>
      <c r="N105" s="152" t="s">
        <v>142</v>
      </c>
      <c r="O105" s="147" t="s">
        <v>84</v>
      </c>
    </row>
    <row r="106" spans="1:15" ht="30" customHeight="1" x14ac:dyDescent="0.25">
      <c r="A106" s="33"/>
      <c r="B106" s="22"/>
      <c r="C106" s="24"/>
      <c r="D106" s="22"/>
      <c r="E106" s="23"/>
      <c r="F106" s="23"/>
      <c r="G106" s="23"/>
      <c r="H106" s="23"/>
      <c r="I106" s="23"/>
      <c r="J106" s="23"/>
      <c r="K106" s="23"/>
      <c r="L106" s="78"/>
      <c r="M106" s="78"/>
      <c r="N106" s="78"/>
      <c r="O106" s="106"/>
    </row>
    <row r="107" spans="1:15" ht="30" customHeight="1" x14ac:dyDescent="0.25">
      <c r="A107" s="33"/>
      <c r="B107" s="22"/>
      <c r="C107" s="24"/>
      <c r="D107" s="22"/>
      <c r="E107" s="23"/>
      <c r="F107" s="23"/>
      <c r="G107" s="23"/>
      <c r="H107" s="23"/>
      <c r="I107" s="23"/>
      <c r="J107" s="23"/>
      <c r="K107" s="23"/>
      <c r="L107" s="78"/>
      <c r="M107" s="78"/>
      <c r="N107" s="78"/>
      <c r="O107" s="106"/>
    </row>
    <row r="108" spans="1:15" ht="30" customHeight="1" x14ac:dyDescent="0.25">
      <c r="A108" s="33"/>
      <c r="B108" s="22"/>
      <c r="C108" s="24"/>
      <c r="D108" s="22"/>
      <c r="E108" s="23"/>
      <c r="F108" s="23"/>
      <c r="G108" s="23"/>
      <c r="H108" s="23"/>
      <c r="I108" s="23"/>
      <c r="J108" s="23"/>
      <c r="K108" s="23"/>
      <c r="L108" s="78"/>
      <c r="M108" s="78"/>
      <c r="N108" s="78"/>
      <c r="O108" s="106"/>
    </row>
    <row r="109" spans="1:15" ht="30" customHeight="1" x14ac:dyDescent="0.25">
      <c r="A109" s="158" t="s">
        <v>12</v>
      </c>
      <c r="B109" s="97" t="s">
        <v>269</v>
      </c>
      <c r="C109" s="30" t="s">
        <v>356</v>
      </c>
      <c r="D109" s="18">
        <v>6</v>
      </c>
      <c r="E109" s="12">
        <v>6</v>
      </c>
      <c r="F109" s="13">
        <v>0</v>
      </c>
      <c r="G109" s="13">
        <v>6</v>
      </c>
      <c r="H109" s="13">
        <v>0</v>
      </c>
      <c r="I109" s="14"/>
      <c r="J109" s="14"/>
      <c r="K109" s="14"/>
      <c r="L109" s="75"/>
      <c r="M109" s="75"/>
      <c r="N109" s="75"/>
      <c r="O109" s="104" t="s">
        <v>26</v>
      </c>
    </row>
    <row r="110" spans="1:15" ht="30" customHeight="1" thickBot="1" x14ac:dyDescent="0.3">
      <c r="A110" s="165"/>
      <c r="B110" s="29" t="s">
        <v>38</v>
      </c>
      <c r="C110" s="27"/>
      <c r="D110" s="25">
        <f>SUM(D91:D109)</f>
        <v>38</v>
      </c>
      <c r="E110" s="26"/>
      <c r="F110" s="26"/>
      <c r="G110" s="26"/>
      <c r="H110" s="26"/>
      <c r="I110" s="28"/>
      <c r="J110" s="28"/>
      <c r="K110" s="28"/>
      <c r="L110" s="84" t="s">
        <v>11</v>
      </c>
      <c r="M110" s="84"/>
      <c r="N110" s="84"/>
      <c r="O110" s="112" t="s">
        <v>11</v>
      </c>
    </row>
    <row r="111" spans="1:15" ht="30" customHeight="1" thickBot="1" x14ac:dyDescent="0.3">
      <c r="A111" s="134"/>
      <c r="B111" s="134"/>
      <c r="C111" s="134"/>
      <c r="D111" s="134"/>
      <c r="E111" s="138" t="s">
        <v>175</v>
      </c>
      <c r="F111" s="134"/>
      <c r="G111" s="134"/>
      <c r="H111" s="134"/>
      <c r="I111" s="134"/>
      <c r="J111" s="134"/>
      <c r="K111" s="134"/>
      <c r="L111" s="135"/>
      <c r="M111" s="135"/>
      <c r="N111" s="135"/>
      <c r="O111" s="136"/>
    </row>
    <row r="112" spans="1:15" ht="30" customHeight="1" x14ac:dyDescent="0.25">
      <c r="A112" s="160" t="s">
        <v>12</v>
      </c>
      <c r="B112" s="154" t="s">
        <v>176</v>
      </c>
      <c r="C112" s="150" t="s">
        <v>177</v>
      </c>
      <c r="D112" s="141">
        <v>2</v>
      </c>
      <c r="E112" s="142">
        <f t="shared" ref="E112" si="28">SUM(F112:H112)</f>
        <v>28</v>
      </c>
      <c r="F112" s="142">
        <v>0</v>
      </c>
      <c r="G112" s="142">
        <v>14</v>
      </c>
      <c r="H112" s="142">
        <f t="shared" ref="H112" si="29">14*K112</f>
        <v>14</v>
      </c>
      <c r="I112" s="146">
        <v>0</v>
      </c>
      <c r="J112" s="146">
        <v>1</v>
      </c>
      <c r="K112" s="146">
        <v>1</v>
      </c>
      <c r="L112" s="152" t="s">
        <v>323</v>
      </c>
      <c r="M112" s="152" t="s">
        <v>324</v>
      </c>
      <c r="N112" s="152"/>
      <c r="O112" s="147" t="s">
        <v>43</v>
      </c>
    </row>
    <row r="113" spans="1:15" ht="50.1" customHeight="1" x14ac:dyDescent="0.25">
      <c r="A113" s="158" t="s">
        <v>12</v>
      </c>
      <c r="B113" s="97" t="s">
        <v>178</v>
      </c>
      <c r="C113" s="30" t="s">
        <v>179</v>
      </c>
      <c r="D113" s="18">
        <v>4</v>
      </c>
      <c r="E113" s="12">
        <v>70</v>
      </c>
      <c r="F113" s="13">
        <f t="shared" ref="F113:H125" si="30">14*I113</f>
        <v>0</v>
      </c>
      <c r="G113" s="13">
        <f t="shared" si="30"/>
        <v>14</v>
      </c>
      <c r="H113" s="13">
        <f t="shared" si="30"/>
        <v>56</v>
      </c>
      <c r="I113" s="14">
        <v>0</v>
      </c>
      <c r="J113" s="14">
        <v>1</v>
      </c>
      <c r="K113" s="14">
        <v>4</v>
      </c>
      <c r="L113" s="75" t="s">
        <v>172</v>
      </c>
      <c r="M113" s="75" t="s">
        <v>328</v>
      </c>
      <c r="N113" s="75" t="s">
        <v>327</v>
      </c>
      <c r="O113" s="104" t="s">
        <v>26</v>
      </c>
    </row>
    <row r="114" spans="1:15" ht="30" customHeight="1" x14ac:dyDescent="0.25">
      <c r="A114" s="158" t="s">
        <v>12</v>
      </c>
      <c r="B114" s="97" t="s">
        <v>180</v>
      </c>
      <c r="C114" s="9" t="s">
        <v>181</v>
      </c>
      <c r="D114" s="8">
        <v>1</v>
      </c>
      <c r="E114" s="12">
        <f t="shared" ref="E114:E118" si="31">SUM(F114:H114)</f>
        <v>14</v>
      </c>
      <c r="F114" s="13">
        <f t="shared" si="30"/>
        <v>0</v>
      </c>
      <c r="G114" s="13">
        <f t="shared" si="30"/>
        <v>0</v>
      </c>
      <c r="H114" s="13">
        <f t="shared" si="30"/>
        <v>14</v>
      </c>
      <c r="I114" s="14">
        <v>0</v>
      </c>
      <c r="J114" s="14">
        <v>0</v>
      </c>
      <c r="K114" s="14">
        <v>1</v>
      </c>
      <c r="L114" s="75" t="s">
        <v>172</v>
      </c>
      <c r="M114" s="75"/>
      <c r="N114" s="75"/>
      <c r="O114" s="104" t="s">
        <v>26</v>
      </c>
    </row>
    <row r="115" spans="1:15" ht="30" customHeight="1" x14ac:dyDescent="0.25">
      <c r="A115" s="161" t="s">
        <v>12</v>
      </c>
      <c r="B115" s="154" t="s">
        <v>182</v>
      </c>
      <c r="C115" s="140" t="s">
        <v>183</v>
      </c>
      <c r="D115" s="144">
        <v>4</v>
      </c>
      <c r="E115" s="142">
        <f t="shared" si="31"/>
        <v>56</v>
      </c>
      <c r="F115" s="142">
        <f t="shared" si="30"/>
        <v>28</v>
      </c>
      <c r="G115" s="142">
        <f t="shared" si="30"/>
        <v>0</v>
      </c>
      <c r="H115" s="142">
        <f t="shared" si="30"/>
        <v>28</v>
      </c>
      <c r="I115" s="146">
        <v>2</v>
      </c>
      <c r="J115" s="146">
        <v>0</v>
      </c>
      <c r="K115" s="146">
        <v>2</v>
      </c>
      <c r="L115" s="152" t="s">
        <v>323</v>
      </c>
      <c r="M115" s="152" t="s">
        <v>324</v>
      </c>
      <c r="N115" s="152"/>
      <c r="O115" s="147" t="s">
        <v>43</v>
      </c>
    </row>
    <row r="116" spans="1:15" ht="50.1" customHeight="1" x14ac:dyDescent="0.25">
      <c r="A116" s="158" t="s">
        <v>12</v>
      </c>
      <c r="B116" s="97" t="s">
        <v>184</v>
      </c>
      <c r="C116" s="9" t="s">
        <v>185</v>
      </c>
      <c r="D116" s="8">
        <v>2</v>
      </c>
      <c r="E116" s="12">
        <f t="shared" si="31"/>
        <v>28</v>
      </c>
      <c r="F116" s="13">
        <f t="shared" si="30"/>
        <v>14</v>
      </c>
      <c r="G116" s="13">
        <f t="shared" si="30"/>
        <v>0</v>
      </c>
      <c r="H116" s="13">
        <f t="shared" si="30"/>
        <v>14</v>
      </c>
      <c r="I116" s="14">
        <v>1</v>
      </c>
      <c r="J116" s="14">
        <v>0</v>
      </c>
      <c r="K116" s="14">
        <v>1</v>
      </c>
      <c r="L116" s="75" t="s">
        <v>172</v>
      </c>
      <c r="M116" s="75" t="s">
        <v>326</v>
      </c>
      <c r="N116" s="75" t="s">
        <v>329</v>
      </c>
      <c r="O116" s="104" t="s">
        <v>15</v>
      </c>
    </row>
    <row r="117" spans="1:15" ht="50.1" customHeight="1" x14ac:dyDescent="0.25">
      <c r="A117" s="158" t="s">
        <v>12</v>
      </c>
      <c r="B117" s="97" t="s">
        <v>186</v>
      </c>
      <c r="C117" s="9" t="s">
        <v>187</v>
      </c>
      <c r="D117" s="8">
        <v>3</v>
      </c>
      <c r="E117" s="12">
        <f t="shared" si="31"/>
        <v>56</v>
      </c>
      <c r="F117" s="13">
        <f t="shared" si="30"/>
        <v>0</v>
      </c>
      <c r="G117" s="13">
        <f t="shared" si="30"/>
        <v>0</v>
      </c>
      <c r="H117" s="13">
        <f t="shared" si="30"/>
        <v>56</v>
      </c>
      <c r="I117" s="14">
        <v>0</v>
      </c>
      <c r="J117" s="14">
        <v>0</v>
      </c>
      <c r="K117" s="14">
        <v>4</v>
      </c>
      <c r="L117" s="75" t="s">
        <v>172</v>
      </c>
      <c r="M117" s="75" t="s">
        <v>328</v>
      </c>
      <c r="N117" s="75" t="s">
        <v>327</v>
      </c>
      <c r="O117" s="104" t="s">
        <v>26</v>
      </c>
    </row>
    <row r="118" spans="1:15" ht="95.25" customHeight="1" x14ac:dyDescent="0.25">
      <c r="A118" s="158" t="s">
        <v>12</v>
      </c>
      <c r="B118" s="97" t="s">
        <v>188</v>
      </c>
      <c r="C118" s="9" t="s">
        <v>189</v>
      </c>
      <c r="D118" s="8">
        <v>0</v>
      </c>
      <c r="E118" s="12">
        <f t="shared" si="31"/>
        <v>2</v>
      </c>
      <c r="F118" s="13">
        <v>2</v>
      </c>
      <c r="G118" s="13">
        <f t="shared" si="30"/>
        <v>0</v>
      </c>
      <c r="H118" s="13">
        <f t="shared" si="30"/>
        <v>0</v>
      </c>
      <c r="I118" s="14"/>
      <c r="J118" s="14"/>
      <c r="K118" s="14"/>
      <c r="L118" s="75" t="s">
        <v>190</v>
      </c>
      <c r="M118" s="75"/>
      <c r="N118" s="75"/>
      <c r="O118" s="104" t="s">
        <v>109</v>
      </c>
    </row>
    <row r="119" spans="1:15" ht="50.1" customHeight="1" x14ac:dyDescent="0.25">
      <c r="A119" s="158" t="s">
        <v>12</v>
      </c>
      <c r="B119" s="97" t="s">
        <v>191</v>
      </c>
      <c r="C119" s="9" t="s">
        <v>192</v>
      </c>
      <c r="D119" s="8">
        <v>4</v>
      </c>
      <c r="E119" s="16">
        <v>56</v>
      </c>
      <c r="F119" s="14">
        <v>14</v>
      </c>
      <c r="G119" s="14">
        <v>14</v>
      </c>
      <c r="H119" s="13">
        <f t="shared" si="30"/>
        <v>28</v>
      </c>
      <c r="I119" s="14">
        <v>1</v>
      </c>
      <c r="J119" s="14">
        <v>1</v>
      </c>
      <c r="K119" s="14">
        <v>2</v>
      </c>
      <c r="L119" s="75" t="s">
        <v>172</v>
      </c>
      <c r="M119" s="75" t="s">
        <v>326</v>
      </c>
      <c r="N119" s="75" t="s">
        <v>329</v>
      </c>
      <c r="O119" s="104" t="s">
        <v>15</v>
      </c>
    </row>
    <row r="120" spans="1:15" ht="30" customHeight="1" x14ac:dyDescent="0.25">
      <c r="A120" s="158" t="s">
        <v>12</v>
      </c>
      <c r="B120" s="97" t="s">
        <v>193</v>
      </c>
      <c r="C120" s="30" t="s">
        <v>194</v>
      </c>
      <c r="D120" s="8">
        <v>0</v>
      </c>
      <c r="E120" s="12">
        <f t="shared" ref="E120:E125" si="32">SUM(F120:H120)</f>
        <v>14</v>
      </c>
      <c r="F120" s="13">
        <f t="shared" si="30"/>
        <v>0</v>
      </c>
      <c r="G120" s="13">
        <f t="shared" si="30"/>
        <v>0</v>
      </c>
      <c r="H120" s="13">
        <f t="shared" si="30"/>
        <v>14</v>
      </c>
      <c r="I120" s="14">
        <v>0</v>
      </c>
      <c r="J120" s="14">
        <v>0</v>
      </c>
      <c r="K120" s="56">
        <v>1</v>
      </c>
      <c r="L120" s="75" t="s">
        <v>172</v>
      </c>
      <c r="M120" s="75" t="s">
        <v>330</v>
      </c>
      <c r="N120" s="75"/>
      <c r="O120" s="104" t="s">
        <v>109</v>
      </c>
    </row>
    <row r="121" spans="1:15" ht="50.1" customHeight="1" x14ac:dyDescent="0.25">
      <c r="A121" s="158" t="s">
        <v>12</v>
      </c>
      <c r="B121" s="97" t="s">
        <v>195</v>
      </c>
      <c r="C121" s="9" t="s">
        <v>196</v>
      </c>
      <c r="D121" s="8">
        <v>4</v>
      </c>
      <c r="E121" s="12">
        <f t="shared" si="32"/>
        <v>56</v>
      </c>
      <c r="F121" s="13">
        <f t="shared" si="30"/>
        <v>14</v>
      </c>
      <c r="G121" s="13">
        <f t="shared" si="30"/>
        <v>0</v>
      </c>
      <c r="H121" s="13">
        <f t="shared" si="30"/>
        <v>42</v>
      </c>
      <c r="I121" s="14">
        <v>1</v>
      </c>
      <c r="J121" s="14">
        <v>0</v>
      </c>
      <c r="K121" s="14">
        <v>3</v>
      </c>
      <c r="L121" s="75" t="s">
        <v>172</v>
      </c>
      <c r="M121" s="75" t="s">
        <v>326</v>
      </c>
      <c r="N121" s="75" t="s">
        <v>329</v>
      </c>
      <c r="O121" s="104" t="s">
        <v>26</v>
      </c>
    </row>
    <row r="122" spans="1:15" ht="30" customHeight="1" x14ac:dyDescent="0.25">
      <c r="A122" s="158" t="s">
        <v>12</v>
      </c>
      <c r="B122" s="97" t="s">
        <v>197</v>
      </c>
      <c r="C122" s="9" t="s">
        <v>198</v>
      </c>
      <c r="D122" s="8">
        <v>0</v>
      </c>
      <c r="E122" s="12">
        <f t="shared" si="32"/>
        <v>14</v>
      </c>
      <c r="F122" s="13">
        <f t="shared" si="30"/>
        <v>0</v>
      </c>
      <c r="G122" s="13">
        <f t="shared" si="30"/>
        <v>0</v>
      </c>
      <c r="H122" s="13">
        <f t="shared" si="30"/>
        <v>14</v>
      </c>
      <c r="I122" s="14">
        <v>0</v>
      </c>
      <c r="J122" s="14">
        <v>0</v>
      </c>
      <c r="K122" s="14">
        <v>1</v>
      </c>
      <c r="L122" s="75"/>
      <c r="M122" s="75"/>
      <c r="N122" s="75"/>
      <c r="O122" s="104" t="s">
        <v>109</v>
      </c>
    </row>
    <row r="123" spans="1:15" ht="30" customHeight="1" x14ac:dyDescent="0.25">
      <c r="A123" s="158" t="s">
        <v>27</v>
      </c>
      <c r="B123" s="97" t="s">
        <v>199</v>
      </c>
      <c r="C123" s="9" t="s">
        <v>200</v>
      </c>
      <c r="D123" s="8">
        <v>1</v>
      </c>
      <c r="E123" s="12">
        <f t="shared" si="32"/>
        <v>14</v>
      </c>
      <c r="F123" s="13">
        <f t="shared" si="30"/>
        <v>14</v>
      </c>
      <c r="G123" s="13">
        <f t="shared" si="30"/>
        <v>0</v>
      </c>
      <c r="H123" s="13">
        <f t="shared" si="30"/>
        <v>0</v>
      </c>
      <c r="I123" s="14">
        <v>1</v>
      </c>
      <c r="J123" s="14">
        <v>0</v>
      </c>
      <c r="K123" s="14">
        <v>0</v>
      </c>
      <c r="L123" s="75" t="s">
        <v>324</v>
      </c>
      <c r="M123" s="75" t="s">
        <v>323</v>
      </c>
      <c r="N123" s="75"/>
      <c r="O123" s="104" t="s">
        <v>15</v>
      </c>
    </row>
    <row r="124" spans="1:15" ht="30" customHeight="1" x14ac:dyDescent="0.25">
      <c r="A124" s="158" t="s">
        <v>27</v>
      </c>
      <c r="B124" s="97" t="s">
        <v>201</v>
      </c>
      <c r="C124" s="9" t="s">
        <v>202</v>
      </c>
      <c r="D124" s="8">
        <v>1</v>
      </c>
      <c r="E124" s="12">
        <f t="shared" si="32"/>
        <v>28</v>
      </c>
      <c r="F124" s="13">
        <f t="shared" si="30"/>
        <v>0</v>
      </c>
      <c r="G124" s="13">
        <f t="shared" si="30"/>
        <v>0</v>
      </c>
      <c r="H124" s="13">
        <f t="shared" si="30"/>
        <v>28</v>
      </c>
      <c r="I124" s="14">
        <v>0</v>
      </c>
      <c r="J124" s="14">
        <v>0</v>
      </c>
      <c r="K124" s="14">
        <v>2</v>
      </c>
      <c r="L124" s="75" t="s">
        <v>324</v>
      </c>
      <c r="M124" s="75" t="s">
        <v>317</v>
      </c>
      <c r="N124" s="75"/>
      <c r="O124" s="104" t="s">
        <v>15</v>
      </c>
    </row>
    <row r="125" spans="1:15" ht="45" customHeight="1" x14ac:dyDescent="0.25">
      <c r="A125" s="158" t="s">
        <v>27</v>
      </c>
      <c r="B125" s="97" t="s">
        <v>203</v>
      </c>
      <c r="C125" s="9" t="s">
        <v>204</v>
      </c>
      <c r="D125" s="8">
        <v>1</v>
      </c>
      <c r="E125" s="12">
        <f t="shared" si="32"/>
        <v>14</v>
      </c>
      <c r="F125" s="13">
        <f t="shared" si="30"/>
        <v>14</v>
      </c>
      <c r="G125" s="13">
        <f t="shared" si="30"/>
        <v>0</v>
      </c>
      <c r="H125" s="13">
        <f t="shared" si="30"/>
        <v>0</v>
      </c>
      <c r="I125" s="14">
        <v>1</v>
      </c>
      <c r="J125" s="14">
        <v>0</v>
      </c>
      <c r="K125" s="14">
        <v>0</v>
      </c>
      <c r="L125" s="75" t="s">
        <v>331</v>
      </c>
      <c r="M125" s="75" t="s">
        <v>324</v>
      </c>
      <c r="N125" s="75" t="s">
        <v>323</v>
      </c>
      <c r="O125" s="104" t="s">
        <v>15</v>
      </c>
    </row>
    <row r="126" spans="1:15" ht="30" customHeight="1" x14ac:dyDescent="0.25">
      <c r="A126" s="158" t="s">
        <v>27</v>
      </c>
      <c r="B126" s="97" t="s">
        <v>205</v>
      </c>
      <c r="C126" s="9" t="s">
        <v>206</v>
      </c>
      <c r="D126" s="8">
        <v>1</v>
      </c>
      <c r="E126" s="16">
        <v>21</v>
      </c>
      <c r="F126" s="14">
        <v>0</v>
      </c>
      <c r="G126" s="14">
        <v>17</v>
      </c>
      <c r="H126" s="14">
        <v>4</v>
      </c>
      <c r="I126" s="14"/>
      <c r="J126" s="14"/>
      <c r="K126" s="40"/>
      <c r="L126" s="75" t="s">
        <v>324</v>
      </c>
      <c r="M126" s="75" t="s">
        <v>154</v>
      </c>
      <c r="N126" s="75"/>
      <c r="O126" s="104" t="s">
        <v>15</v>
      </c>
    </row>
    <row r="127" spans="1:15" ht="30" customHeight="1" x14ac:dyDescent="0.25">
      <c r="A127" s="161" t="s">
        <v>12</v>
      </c>
      <c r="B127" s="154" t="s">
        <v>207</v>
      </c>
      <c r="C127" s="140" t="s">
        <v>208</v>
      </c>
      <c r="D127" s="144">
        <v>1</v>
      </c>
      <c r="E127" s="142">
        <f t="shared" ref="E127" si="33">SUM(F127:H127)</f>
        <v>14</v>
      </c>
      <c r="F127" s="142">
        <f>14*I127</f>
        <v>0</v>
      </c>
      <c r="G127" s="142">
        <f>14*J127</f>
        <v>0</v>
      </c>
      <c r="H127" s="142">
        <f>14*K127</f>
        <v>14</v>
      </c>
      <c r="I127" s="146">
        <v>0</v>
      </c>
      <c r="J127" s="146">
        <v>0</v>
      </c>
      <c r="K127" s="146">
        <v>1</v>
      </c>
      <c r="L127" s="152" t="s">
        <v>172</v>
      </c>
      <c r="M127" s="152"/>
      <c r="N127" s="152"/>
      <c r="O127" s="147" t="s">
        <v>43</v>
      </c>
    </row>
    <row r="128" spans="1:15" ht="30" customHeight="1" x14ac:dyDescent="0.25">
      <c r="A128" s="33"/>
      <c r="B128" s="98"/>
      <c r="C128" s="17"/>
      <c r="D128" s="17"/>
      <c r="E128" s="16"/>
      <c r="F128" s="16"/>
      <c r="G128" s="16"/>
      <c r="H128" s="16"/>
      <c r="I128" s="16"/>
      <c r="J128" s="16"/>
      <c r="K128" s="16"/>
      <c r="L128" s="76"/>
      <c r="M128" s="76"/>
      <c r="N128" s="76"/>
      <c r="O128" s="107"/>
    </row>
    <row r="129" spans="1:15" ht="30" customHeight="1" x14ac:dyDescent="0.25">
      <c r="A129" s="33"/>
      <c r="B129" s="98"/>
      <c r="C129" s="17"/>
      <c r="D129" s="17"/>
      <c r="E129" s="16"/>
      <c r="F129" s="16"/>
      <c r="G129" s="16"/>
      <c r="H129" s="16"/>
      <c r="I129" s="16"/>
      <c r="J129" s="16"/>
      <c r="K129" s="16"/>
      <c r="L129" s="76"/>
      <c r="M129" s="76"/>
      <c r="N129" s="76"/>
      <c r="O129" s="107"/>
    </row>
    <row r="130" spans="1:15" ht="30" customHeight="1" x14ac:dyDescent="0.25">
      <c r="A130" s="33"/>
      <c r="B130" s="22"/>
      <c r="C130" s="41"/>
      <c r="D130" s="34"/>
      <c r="E130" s="23"/>
      <c r="F130" s="23"/>
      <c r="G130" s="23"/>
      <c r="H130" s="23"/>
      <c r="I130" s="23"/>
      <c r="J130" s="23"/>
      <c r="K130" s="23"/>
      <c r="L130" s="78"/>
      <c r="M130" s="78"/>
      <c r="N130" s="78"/>
      <c r="O130" s="106"/>
    </row>
    <row r="131" spans="1:15" ht="39" customHeight="1" x14ac:dyDescent="0.25">
      <c r="A131" s="72" t="s">
        <v>12</v>
      </c>
      <c r="B131" s="99" t="s">
        <v>333</v>
      </c>
      <c r="C131" s="30" t="s">
        <v>357</v>
      </c>
      <c r="D131" s="18">
        <v>6</v>
      </c>
      <c r="E131" s="20">
        <v>6</v>
      </c>
      <c r="F131" s="72">
        <v>0</v>
      </c>
      <c r="G131" s="72">
        <v>6</v>
      </c>
      <c r="H131" s="72">
        <v>0</v>
      </c>
      <c r="I131" s="72"/>
      <c r="J131" s="72"/>
      <c r="K131" s="72"/>
      <c r="L131" s="79" t="s">
        <v>332</v>
      </c>
      <c r="M131" s="79"/>
      <c r="N131" s="79"/>
      <c r="O131" s="119" t="s">
        <v>26</v>
      </c>
    </row>
    <row r="132" spans="1:15" ht="45" customHeight="1" x14ac:dyDescent="0.25">
      <c r="A132" s="72" t="s">
        <v>12</v>
      </c>
      <c r="B132" s="99" t="s">
        <v>209</v>
      </c>
      <c r="C132" s="30" t="s">
        <v>266</v>
      </c>
      <c r="D132" s="18">
        <v>1</v>
      </c>
      <c r="E132" s="20">
        <v>120</v>
      </c>
      <c r="F132" s="72">
        <v>0</v>
      </c>
      <c r="G132" s="72">
        <v>0</v>
      </c>
      <c r="H132" s="72">
        <v>120</v>
      </c>
      <c r="I132" s="72"/>
      <c r="J132" s="72"/>
      <c r="K132" s="72"/>
      <c r="L132" s="79" t="s">
        <v>335</v>
      </c>
      <c r="M132" s="79" t="s">
        <v>336</v>
      </c>
      <c r="N132" s="79" t="s">
        <v>334</v>
      </c>
      <c r="O132" s="119" t="s">
        <v>26</v>
      </c>
    </row>
    <row r="133" spans="1:15" ht="30" customHeight="1" thickBot="1" x14ac:dyDescent="0.3">
      <c r="A133" s="159"/>
      <c r="B133" s="29" t="s">
        <v>38</v>
      </c>
      <c r="C133" s="29"/>
      <c r="D133" s="25">
        <f>SUM(D112:D132)</f>
        <v>36</v>
      </c>
      <c r="E133" s="26"/>
      <c r="F133" s="26"/>
      <c r="G133" s="26"/>
      <c r="H133" s="26"/>
      <c r="I133" s="28"/>
      <c r="J133" s="28"/>
      <c r="K133" s="28"/>
      <c r="L133" s="84" t="s">
        <v>11</v>
      </c>
      <c r="M133" s="84"/>
      <c r="N133" s="84"/>
      <c r="O133" s="112" t="s">
        <v>11</v>
      </c>
    </row>
    <row r="134" spans="1:15" ht="30" customHeight="1" thickBot="1" x14ac:dyDescent="0.3">
      <c r="A134" s="134"/>
      <c r="B134" s="134"/>
      <c r="C134" s="134"/>
      <c r="D134" s="134"/>
      <c r="E134" s="138" t="s">
        <v>210</v>
      </c>
      <c r="F134" s="134"/>
      <c r="G134" s="134"/>
      <c r="H134" s="134"/>
      <c r="I134" s="134"/>
      <c r="J134" s="134"/>
      <c r="K134" s="134"/>
      <c r="L134" s="135"/>
      <c r="M134" s="135"/>
      <c r="N134" s="135"/>
      <c r="O134" s="136"/>
    </row>
    <row r="135" spans="1:15" ht="50.1" customHeight="1" x14ac:dyDescent="0.25">
      <c r="A135" s="157" t="s">
        <v>12</v>
      </c>
      <c r="B135" s="99" t="s">
        <v>211</v>
      </c>
      <c r="C135" s="30" t="s">
        <v>212</v>
      </c>
      <c r="D135" s="8">
        <v>3</v>
      </c>
      <c r="E135" s="12">
        <f t="shared" ref="E135:E141" si="34">SUM(F135:H135)</f>
        <v>56</v>
      </c>
      <c r="F135" s="13">
        <f t="shared" ref="F135:H141" si="35">14*I135</f>
        <v>0</v>
      </c>
      <c r="G135" s="13">
        <f t="shared" si="35"/>
        <v>0</v>
      </c>
      <c r="H135" s="13">
        <f t="shared" si="35"/>
        <v>56</v>
      </c>
      <c r="I135" s="14">
        <v>0</v>
      </c>
      <c r="J135" s="14">
        <v>0</v>
      </c>
      <c r="K135" s="14">
        <v>4</v>
      </c>
      <c r="L135" s="75" t="s">
        <v>335</v>
      </c>
      <c r="M135" s="75" t="s">
        <v>336</v>
      </c>
      <c r="N135" s="75"/>
      <c r="O135" s="104" t="s">
        <v>26</v>
      </c>
    </row>
    <row r="136" spans="1:15" ht="50.1" customHeight="1" x14ac:dyDescent="0.25">
      <c r="A136" s="158" t="s">
        <v>12</v>
      </c>
      <c r="B136" s="97" t="s">
        <v>213</v>
      </c>
      <c r="C136" s="9" t="s">
        <v>214</v>
      </c>
      <c r="D136" s="8">
        <v>5</v>
      </c>
      <c r="E136" s="12">
        <f t="shared" si="34"/>
        <v>70</v>
      </c>
      <c r="F136" s="13">
        <f t="shared" si="35"/>
        <v>14</v>
      </c>
      <c r="G136" s="13">
        <f t="shared" si="35"/>
        <v>0</v>
      </c>
      <c r="H136" s="13">
        <f t="shared" si="35"/>
        <v>56</v>
      </c>
      <c r="I136" s="14">
        <v>1</v>
      </c>
      <c r="J136" s="14">
        <v>0</v>
      </c>
      <c r="K136" s="14">
        <v>4</v>
      </c>
      <c r="L136" s="75" t="s">
        <v>337</v>
      </c>
      <c r="M136" s="75" t="s">
        <v>335</v>
      </c>
      <c r="N136" s="75" t="s">
        <v>336</v>
      </c>
      <c r="O136" s="104" t="s">
        <v>26</v>
      </c>
    </row>
    <row r="137" spans="1:15" ht="50.1" customHeight="1" x14ac:dyDescent="0.25">
      <c r="A137" s="158" t="s">
        <v>12</v>
      </c>
      <c r="B137" s="97" t="s">
        <v>215</v>
      </c>
      <c r="C137" s="9" t="s">
        <v>216</v>
      </c>
      <c r="D137" s="8">
        <v>5</v>
      </c>
      <c r="E137" s="12">
        <f t="shared" si="34"/>
        <v>70</v>
      </c>
      <c r="F137" s="13">
        <f t="shared" si="35"/>
        <v>14</v>
      </c>
      <c r="G137" s="13">
        <f t="shared" si="35"/>
        <v>0</v>
      </c>
      <c r="H137" s="13">
        <f t="shared" si="35"/>
        <v>56</v>
      </c>
      <c r="I137" s="14">
        <v>1</v>
      </c>
      <c r="J137" s="14">
        <v>0</v>
      </c>
      <c r="K137" s="14">
        <v>4</v>
      </c>
      <c r="L137" s="75" t="s">
        <v>118</v>
      </c>
      <c r="M137" s="75" t="s">
        <v>335</v>
      </c>
      <c r="N137" s="75" t="s">
        <v>336</v>
      </c>
      <c r="O137" s="104" t="s">
        <v>26</v>
      </c>
    </row>
    <row r="138" spans="1:15" ht="30" customHeight="1" x14ac:dyDescent="0.25">
      <c r="A138" s="161" t="s">
        <v>12</v>
      </c>
      <c r="B138" s="154" t="s">
        <v>217</v>
      </c>
      <c r="C138" s="140" t="s">
        <v>218</v>
      </c>
      <c r="D138" s="144">
        <v>1</v>
      </c>
      <c r="E138" s="142">
        <f t="shared" si="34"/>
        <v>14</v>
      </c>
      <c r="F138" s="142">
        <f t="shared" si="35"/>
        <v>14</v>
      </c>
      <c r="G138" s="142">
        <f t="shared" si="35"/>
        <v>0</v>
      </c>
      <c r="H138" s="142">
        <f t="shared" si="35"/>
        <v>0</v>
      </c>
      <c r="I138" s="146">
        <v>1</v>
      </c>
      <c r="J138" s="146">
        <v>0</v>
      </c>
      <c r="K138" s="146">
        <v>0</v>
      </c>
      <c r="L138" s="152" t="s">
        <v>184</v>
      </c>
      <c r="M138" s="152" t="s">
        <v>334</v>
      </c>
      <c r="N138" s="152" t="s">
        <v>338</v>
      </c>
      <c r="O138" s="147" t="s">
        <v>219</v>
      </c>
    </row>
    <row r="139" spans="1:15" ht="50.1" customHeight="1" x14ac:dyDescent="0.25">
      <c r="A139" s="158" t="s">
        <v>12</v>
      </c>
      <c r="B139" s="97" t="s">
        <v>220</v>
      </c>
      <c r="C139" s="9" t="s">
        <v>221</v>
      </c>
      <c r="D139" s="8">
        <v>2</v>
      </c>
      <c r="E139" s="12">
        <f t="shared" si="34"/>
        <v>70</v>
      </c>
      <c r="F139" s="13">
        <f t="shared" si="35"/>
        <v>0</v>
      </c>
      <c r="G139" s="13">
        <f t="shared" si="35"/>
        <v>0</v>
      </c>
      <c r="H139" s="13">
        <f t="shared" si="35"/>
        <v>70</v>
      </c>
      <c r="I139" s="14">
        <v>0</v>
      </c>
      <c r="J139" s="14">
        <v>0</v>
      </c>
      <c r="K139" s="14">
        <v>5</v>
      </c>
      <c r="L139" s="75" t="s">
        <v>178</v>
      </c>
      <c r="M139" s="75" t="s">
        <v>336</v>
      </c>
      <c r="N139" s="75"/>
      <c r="O139" s="104" t="s">
        <v>26</v>
      </c>
    </row>
    <row r="140" spans="1:15" ht="50.1" customHeight="1" x14ac:dyDescent="0.25">
      <c r="A140" s="158" t="s">
        <v>12</v>
      </c>
      <c r="B140" s="97" t="s">
        <v>222</v>
      </c>
      <c r="C140" s="9" t="s">
        <v>223</v>
      </c>
      <c r="D140" s="8">
        <v>3</v>
      </c>
      <c r="E140" s="12">
        <f t="shared" si="34"/>
        <v>56</v>
      </c>
      <c r="F140" s="13">
        <f t="shared" si="35"/>
        <v>0</v>
      </c>
      <c r="G140" s="13">
        <f t="shared" si="35"/>
        <v>0</v>
      </c>
      <c r="H140" s="13">
        <f t="shared" si="35"/>
        <v>56</v>
      </c>
      <c r="I140" s="14">
        <v>0</v>
      </c>
      <c r="J140" s="14">
        <v>0</v>
      </c>
      <c r="K140" s="14">
        <v>4</v>
      </c>
      <c r="L140" s="75" t="s">
        <v>178</v>
      </c>
      <c r="M140" s="75" t="s">
        <v>336</v>
      </c>
      <c r="N140" s="75"/>
      <c r="O140" s="104" t="s">
        <v>26</v>
      </c>
    </row>
    <row r="141" spans="1:15" ht="30" customHeight="1" x14ac:dyDescent="0.25">
      <c r="A141" s="161" t="s">
        <v>12</v>
      </c>
      <c r="B141" s="154" t="s">
        <v>224</v>
      </c>
      <c r="C141" s="140" t="s">
        <v>225</v>
      </c>
      <c r="D141" s="144">
        <v>1</v>
      </c>
      <c r="E141" s="142">
        <f t="shared" si="34"/>
        <v>14</v>
      </c>
      <c r="F141" s="142">
        <f t="shared" si="35"/>
        <v>14</v>
      </c>
      <c r="G141" s="142">
        <f t="shared" si="35"/>
        <v>0</v>
      </c>
      <c r="H141" s="142">
        <f t="shared" si="35"/>
        <v>0</v>
      </c>
      <c r="I141" s="146">
        <v>1</v>
      </c>
      <c r="J141" s="146">
        <v>0</v>
      </c>
      <c r="K141" s="146">
        <v>0</v>
      </c>
      <c r="L141" s="152" t="s">
        <v>140</v>
      </c>
      <c r="M141" s="152" t="s">
        <v>142</v>
      </c>
      <c r="N141" s="152" t="s">
        <v>338</v>
      </c>
      <c r="O141" s="147" t="s">
        <v>43</v>
      </c>
    </row>
    <row r="142" spans="1:15" ht="69.75" customHeight="1" x14ac:dyDescent="0.25">
      <c r="A142" s="158" t="s">
        <v>12</v>
      </c>
      <c r="B142" s="97" t="s">
        <v>226</v>
      </c>
      <c r="C142" s="9" t="s">
        <v>227</v>
      </c>
      <c r="D142" s="8">
        <v>3</v>
      </c>
      <c r="E142" s="16">
        <v>49</v>
      </c>
      <c r="F142" s="14">
        <v>14</v>
      </c>
      <c r="G142" s="14">
        <v>7</v>
      </c>
      <c r="H142" s="14">
        <v>28</v>
      </c>
      <c r="I142" s="37">
        <v>1</v>
      </c>
      <c r="J142" s="37">
        <v>0.5</v>
      </c>
      <c r="K142" s="14">
        <v>2</v>
      </c>
      <c r="L142" s="75" t="s">
        <v>339</v>
      </c>
      <c r="M142" s="75" t="s">
        <v>334</v>
      </c>
      <c r="N142" s="75" t="s">
        <v>195</v>
      </c>
      <c r="O142" s="104" t="s">
        <v>26</v>
      </c>
    </row>
    <row r="143" spans="1:15" ht="30" customHeight="1" x14ac:dyDescent="0.25">
      <c r="A143" s="158" t="s">
        <v>12</v>
      </c>
      <c r="B143" s="97" t="s">
        <v>228</v>
      </c>
      <c r="C143" s="9" t="s">
        <v>229</v>
      </c>
      <c r="D143" s="8">
        <v>5</v>
      </c>
      <c r="E143" s="16">
        <f t="shared" ref="E143:E147" si="36">SUM(F143:H143)</f>
        <v>84</v>
      </c>
      <c r="F143" s="14">
        <f t="shared" ref="F143:H146" si="37">14*I143</f>
        <v>14</v>
      </c>
      <c r="G143" s="14">
        <f t="shared" si="37"/>
        <v>0</v>
      </c>
      <c r="H143" s="14">
        <f t="shared" si="37"/>
        <v>70</v>
      </c>
      <c r="I143" s="14">
        <v>1</v>
      </c>
      <c r="J143" s="14">
        <v>0</v>
      </c>
      <c r="K143" s="14">
        <v>5</v>
      </c>
      <c r="L143" s="75" t="s">
        <v>339</v>
      </c>
      <c r="M143" s="75" t="s">
        <v>334</v>
      </c>
      <c r="N143" s="75" t="s">
        <v>195</v>
      </c>
      <c r="O143" s="104" t="s">
        <v>26</v>
      </c>
    </row>
    <row r="144" spans="1:15" ht="30" customHeight="1" x14ac:dyDescent="0.25">
      <c r="A144" s="158" t="s">
        <v>12</v>
      </c>
      <c r="B144" s="97" t="s">
        <v>230</v>
      </c>
      <c r="C144" s="9" t="s">
        <v>231</v>
      </c>
      <c r="D144" s="8">
        <v>0</v>
      </c>
      <c r="E144" s="12">
        <f t="shared" si="36"/>
        <v>14</v>
      </c>
      <c r="F144" s="13">
        <f t="shared" si="37"/>
        <v>0</v>
      </c>
      <c r="G144" s="13">
        <f t="shared" si="37"/>
        <v>0</v>
      </c>
      <c r="H144" s="13">
        <f t="shared" si="37"/>
        <v>14</v>
      </c>
      <c r="I144" s="14">
        <v>0</v>
      </c>
      <c r="J144" s="14">
        <v>0</v>
      </c>
      <c r="K144" s="14">
        <v>1</v>
      </c>
      <c r="L144" s="75"/>
      <c r="M144" s="75"/>
      <c r="N144" s="75"/>
      <c r="O144" s="104" t="s">
        <v>109</v>
      </c>
    </row>
    <row r="145" spans="1:15" ht="30" customHeight="1" x14ac:dyDescent="0.25">
      <c r="A145" s="161" t="s">
        <v>27</v>
      </c>
      <c r="B145" s="154" t="s">
        <v>232</v>
      </c>
      <c r="C145" s="140" t="s">
        <v>374</v>
      </c>
      <c r="D145" s="144">
        <v>1</v>
      </c>
      <c r="E145" s="142">
        <f t="shared" si="36"/>
        <v>21</v>
      </c>
      <c r="F145" s="142">
        <v>7</v>
      </c>
      <c r="G145" s="142">
        <f t="shared" si="37"/>
        <v>0</v>
      </c>
      <c r="H145" s="142">
        <v>14</v>
      </c>
      <c r="I145" s="153"/>
      <c r="J145" s="149"/>
      <c r="K145" s="146"/>
      <c r="L145" s="152" t="s">
        <v>176</v>
      </c>
      <c r="M145" s="152" t="s">
        <v>325</v>
      </c>
      <c r="N145" s="152"/>
      <c r="O145" s="147" t="s">
        <v>84</v>
      </c>
    </row>
    <row r="146" spans="1:15" ht="30" customHeight="1" x14ac:dyDescent="0.25">
      <c r="A146" s="158" t="s">
        <v>27</v>
      </c>
      <c r="B146" s="97" t="s">
        <v>233</v>
      </c>
      <c r="C146" s="9" t="s">
        <v>234</v>
      </c>
      <c r="D146" s="8">
        <v>1</v>
      </c>
      <c r="E146" s="12">
        <f t="shared" si="36"/>
        <v>14</v>
      </c>
      <c r="F146" s="13">
        <f t="shared" si="37"/>
        <v>14</v>
      </c>
      <c r="G146" s="13">
        <f t="shared" si="37"/>
        <v>0</v>
      </c>
      <c r="H146" s="13">
        <f t="shared" si="37"/>
        <v>0</v>
      </c>
      <c r="I146" s="14">
        <v>1</v>
      </c>
      <c r="J146" s="14">
        <v>0</v>
      </c>
      <c r="K146" s="14">
        <v>0</v>
      </c>
      <c r="L146" s="75" t="s">
        <v>340</v>
      </c>
      <c r="M146" s="75" t="s">
        <v>325</v>
      </c>
      <c r="N146" s="75" t="s">
        <v>312</v>
      </c>
      <c r="O146" s="104" t="s">
        <v>15</v>
      </c>
    </row>
    <row r="147" spans="1:15" ht="30" customHeight="1" x14ac:dyDescent="0.25">
      <c r="A147" s="158" t="s">
        <v>27</v>
      </c>
      <c r="B147" s="97" t="s">
        <v>235</v>
      </c>
      <c r="C147" s="9" t="s">
        <v>236</v>
      </c>
      <c r="D147" s="8">
        <v>1</v>
      </c>
      <c r="E147" s="12">
        <f t="shared" si="36"/>
        <v>14</v>
      </c>
      <c r="F147" s="14">
        <v>0</v>
      </c>
      <c r="G147" s="14">
        <v>3</v>
      </c>
      <c r="H147" s="14">
        <v>11</v>
      </c>
      <c r="I147" s="14"/>
      <c r="J147" s="14"/>
      <c r="K147" s="14"/>
      <c r="L147" s="75" t="s">
        <v>341</v>
      </c>
      <c r="M147" s="75" t="s">
        <v>340</v>
      </c>
      <c r="N147" s="75" t="s">
        <v>325</v>
      </c>
      <c r="O147" s="104" t="s">
        <v>15</v>
      </c>
    </row>
    <row r="148" spans="1:15" ht="39" customHeight="1" x14ac:dyDescent="0.25">
      <c r="A148" s="158" t="s">
        <v>12</v>
      </c>
      <c r="B148" s="97" t="s">
        <v>276</v>
      </c>
      <c r="C148" s="9" t="s">
        <v>358</v>
      </c>
      <c r="D148" s="8">
        <v>3</v>
      </c>
      <c r="E148" s="12">
        <v>3</v>
      </c>
      <c r="F148" s="14">
        <v>0</v>
      </c>
      <c r="G148" s="14">
        <v>3</v>
      </c>
      <c r="H148" s="14">
        <v>0</v>
      </c>
      <c r="I148" s="14"/>
      <c r="J148" s="14"/>
      <c r="K148" s="14"/>
      <c r="L148" s="75" t="s">
        <v>332</v>
      </c>
      <c r="M148" s="75" t="s">
        <v>342</v>
      </c>
      <c r="N148" s="75"/>
      <c r="O148" s="104" t="s">
        <v>26</v>
      </c>
    </row>
    <row r="149" spans="1:15" ht="30" customHeight="1" thickBot="1" x14ac:dyDescent="0.3">
      <c r="A149" s="165"/>
      <c r="B149" s="29" t="s">
        <v>38</v>
      </c>
      <c r="C149" s="27"/>
      <c r="D149" s="25">
        <f>SUM(D135:D148)</f>
        <v>34</v>
      </c>
      <c r="E149" s="28"/>
      <c r="F149" s="26"/>
      <c r="G149" s="26"/>
      <c r="H149" s="26"/>
      <c r="I149" s="28"/>
      <c r="J149" s="28"/>
      <c r="K149" s="28"/>
      <c r="L149" s="84" t="s">
        <v>11</v>
      </c>
      <c r="M149" s="84"/>
      <c r="N149" s="84"/>
      <c r="O149" s="112" t="s">
        <v>11</v>
      </c>
    </row>
    <row r="150" spans="1:15" ht="30" customHeight="1" thickBot="1" x14ac:dyDescent="0.3">
      <c r="A150" s="134"/>
      <c r="B150" s="134"/>
      <c r="C150" s="134"/>
      <c r="D150" s="134"/>
      <c r="E150" s="138" t="s">
        <v>237</v>
      </c>
      <c r="F150" s="134"/>
      <c r="G150" s="134"/>
      <c r="H150" s="134"/>
      <c r="I150" s="134"/>
      <c r="J150" s="134"/>
      <c r="K150" s="134"/>
      <c r="L150" s="135"/>
      <c r="M150" s="135"/>
      <c r="N150" s="135"/>
      <c r="O150" s="136"/>
    </row>
    <row r="151" spans="1:15" ht="50.1" customHeight="1" x14ac:dyDescent="0.25">
      <c r="A151" s="160" t="s">
        <v>12</v>
      </c>
      <c r="B151" s="154" t="s">
        <v>238</v>
      </c>
      <c r="C151" s="140" t="s">
        <v>239</v>
      </c>
      <c r="D151" s="144">
        <v>3</v>
      </c>
      <c r="E151" s="142">
        <f t="shared" ref="E151:E152" si="38">SUM(F151:H151)</f>
        <v>36</v>
      </c>
      <c r="F151" s="142">
        <f t="shared" ref="F151:H152" si="39">12*I151</f>
        <v>0</v>
      </c>
      <c r="G151" s="142">
        <f t="shared" si="39"/>
        <v>0</v>
      </c>
      <c r="H151" s="142">
        <f t="shared" si="39"/>
        <v>36</v>
      </c>
      <c r="I151" s="146">
        <v>0</v>
      </c>
      <c r="J151" s="146">
        <v>0</v>
      </c>
      <c r="K151" s="146">
        <v>3</v>
      </c>
      <c r="L151" s="152" t="s">
        <v>343</v>
      </c>
      <c r="M151" s="152" t="s">
        <v>222</v>
      </c>
      <c r="N151" s="152"/>
      <c r="O151" s="147" t="s">
        <v>43</v>
      </c>
    </row>
    <row r="152" spans="1:15" ht="30" customHeight="1" x14ac:dyDescent="0.25">
      <c r="A152" s="161" t="s">
        <v>12</v>
      </c>
      <c r="B152" s="154" t="s">
        <v>240</v>
      </c>
      <c r="C152" s="140" t="s">
        <v>241</v>
      </c>
      <c r="D152" s="144">
        <v>5</v>
      </c>
      <c r="E152" s="142">
        <f t="shared" si="38"/>
        <v>72</v>
      </c>
      <c r="F152" s="142">
        <f t="shared" si="39"/>
        <v>12</v>
      </c>
      <c r="G152" s="142">
        <f t="shared" si="39"/>
        <v>0</v>
      </c>
      <c r="H152" s="142">
        <f t="shared" si="39"/>
        <v>60</v>
      </c>
      <c r="I152" s="146">
        <v>1</v>
      </c>
      <c r="J152" s="146">
        <v>0</v>
      </c>
      <c r="K152" s="146">
        <v>5</v>
      </c>
      <c r="L152" s="152" t="s">
        <v>213</v>
      </c>
      <c r="M152" s="152"/>
      <c r="N152" s="152"/>
      <c r="O152" s="147" t="s">
        <v>43</v>
      </c>
    </row>
    <row r="153" spans="1:15" ht="30" customHeight="1" x14ac:dyDescent="0.25">
      <c r="A153" s="161" t="s">
        <v>12</v>
      </c>
      <c r="B153" s="154" t="s">
        <v>242</v>
      </c>
      <c r="C153" s="140" t="s">
        <v>375</v>
      </c>
      <c r="D153" s="144">
        <v>2</v>
      </c>
      <c r="E153" s="146">
        <v>24</v>
      </c>
      <c r="F153" s="146">
        <v>3</v>
      </c>
      <c r="G153" s="146">
        <v>9</v>
      </c>
      <c r="H153" s="146">
        <v>12</v>
      </c>
      <c r="I153" s="149"/>
      <c r="J153" s="149"/>
      <c r="K153" s="149"/>
      <c r="L153" s="152" t="s">
        <v>343</v>
      </c>
      <c r="M153" s="152" t="s">
        <v>345</v>
      </c>
      <c r="N153" s="152" t="s">
        <v>344</v>
      </c>
      <c r="O153" s="147" t="s">
        <v>84</v>
      </c>
    </row>
    <row r="154" spans="1:15" ht="30" customHeight="1" x14ac:dyDescent="0.25">
      <c r="A154" s="161" t="s">
        <v>12</v>
      </c>
      <c r="B154" s="154" t="s">
        <v>243</v>
      </c>
      <c r="C154" s="140" t="s">
        <v>244</v>
      </c>
      <c r="D154" s="144">
        <v>5</v>
      </c>
      <c r="E154" s="146">
        <f t="shared" ref="E154:E156" si="40">SUM(F154:H154)</f>
        <v>72</v>
      </c>
      <c r="F154" s="146">
        <f t="shared" ref="F154:H157" si="41">12*I154</f>
        <v>12</v>
      </c>
      <c r="G154" s="146">
        <f t="shared" si="41"/>
        <v>0</v>
      </c>
      <c r="H154" s="146">
        <f t="shared" si="41"/>
        <v>60</v>
      </c>
      <c r="I154" s="146">
        <v>1</v>
      </c>
      <c r="J154" s="146">
        <v>0</v>
      </c>
      <c r="K154" s="146">
        <v>5</v>
      </c>
      <c r="L154" s="152" t="s">
        <v>215</v>
      </c>
      <c r="M154" s="152"/>
      <c r="N154" s="152"/>
      <c r="O154" s="147" t="s">
        <v>43</v>
      </c>
    </row>
    <row r="155" spans="1:15" ht="50.1" customHeight="1" x14ac:dyDescent="0.25">
      <c r="A155" s="158" t="s">
        <v>12</v>
      </c>
      <c r="B155" s="97" t="s">
        <v>245</v>
      </c>
      <c r="C155" s="9" t="s">
        <v>246</v>
      </c>
      <c r="D155" s="8">
        <v>2</v>
      </c>
      <c r="E155" s="12">
        <f t="shared" si="40"/>
        <v>0</v>
      </c>
      <c r="F155" s="13">
        <f t="shared" si="41"/>
        <v>0</v>
      </c>
      <c r="G155" s="13">
        <f t="shared" si="41"/>
        <v>0</v>
      </c>
      <c r="H155" s="13" t="s">
        <v>354</v>
      </c>
      <c r="I155" s="14">
        <v>0</v>
      </c>
      <c r="J155" s="14">
        <v>0</v>
      </c>
      <c r="K155" s="14">
        <v>5</v>
      </c>
      <c r="L155" s="75" t="s">
        <v>347</v>
      </c>
      <c r="M155" s="75" t="s">
        <v>348</v>
      </c>
      <c r="N155" s="75" t="s">
        <v>346</v>
      </c>
      <c r="O155" s="104" t="s">
        <v>26</v>
      </c>
    </row>
    <row r="156" spans="1:15" ht="50.1" customHeight="1" x14ac:dyDescent="0.25">
      <c r="A156" s="161" t="s">
        <v>12</v>
      </c>
      <c r="B156" s="154" t="s">
        <v>247</v>
      </c>
      <c r="C156" s="140" t="s">
        <v>248</v>
      </c>
      <c r="D156" s="144">
        <v>3</v>
      </c>
      <c r="E156" s="142">
        <f t="shared" si="40"/>
        <v>36</v>
      </c>
      <c r="F156" s="142">
        <f t="shared" si="41"/>
        <v>0</v>
      </c>
      <c r="G156" s="142">
        <f t="shared" si="41"/>
        <v>0</v>
      </c>
      <c r="H156" s="142">
        <f t="shared" si="41"/>
        <v>36</v>
      </c>
      <c r="I156" s="146">
        <v>0</v>
      </c>
      <c r="J156" s="146">
        <v>0</v>
      </c>
      <c r="K156" s="146">
        <v>3</v>
      </c>
      <c r="L156" s="152" t="s">
        <v>343</v>
      </c>
      <c r="M156" s="152" t="s">
        <v>222</v>
      </c>
      <c r="N156" s="152"/>
      <c r="O156" s="147" t="s">
        <v>43</v>
      </c>
    </row>
    <row r="157" spans="1:15" ht="72" customHeight="1" x14ac:dyDescent="0.25">
      <c r="A157" s="161" t="s">
        <v>12</v>
      </c>
      <c r="B157" s="154" t="s">
        <v>249</v>
      </c>
      <c r="C157" s="140" t="s">
        <v>250</v>
      </c>
      <c r="D157" s="144">
        <v>3</v>
      </c>
      <c r="E157" s="146">
        <v>42</v>
      </c>
      <c r="F157" s="142">
        <f t="shared" si="41"/>
        <v>18</v>
      </c>
      <c r="G157" s="142">
        <f t="shared" si="41"/>
        <v>0</v>
      </c>
      <c r="H157" s="142">
        <f t="shared" si="41"/>
        <v>24</v>
      </c>
      <c r="I157" s="145">
        <v>1.5</v>
      </c>
      <c r="J157" s="149">
        <v>0</v>
      </c>
      <c r="K157" s="149">
        <v>2</v>
      </c>
      <c r="L157" s="152" t="s">
        <v>251</v>
      </c>
      <c r="M157" s="152"/>
      <c r="N157" s="152"/>
      <c r="O157" s="147" t="s">
        <v>43</v>
      </c>
    </row>
    <row r="158" spans="1:15" ht="30" customHeight="1" x14ac:dyDescent="0.25">
      <c r="A158" s="33"/>
      <c r="B158" s="22"/>
      <c r="C158" s="43"/>
      <c r="D158" s="34"/>
      <c r="E158" s="57"/>
      <c r="F158" s="32"/>
      <c r="G158" s="32"/>
      <c r="H158" s="32"/>
      <c r="I158" s="32"/>
      <c r="J158" s="32"/>
      <c r="K158" s="32"/>
      <c r="L158" s="78"/>
      <c r="M158" s="78"/>
      <c r="N158" s="78"/>
      <c r="O158" s="106"/>
    </row>
    <row r="159" spans="1:15" ht="30" customHeight="1" x14ac:dyDescent="0.25">
      <c r="A159" s="161" t="s">
        <v>12</v>
      </c>
      <c r="B159" s="154" t="s">
        <v>252</v>
      </c>
      <c r="C159" s="140" t="s">
        <v>253</v>
      </c>
      <c r="D159" s="144">
        <v>4</v>
      </c>
      <c r="E159" s="142">
        <f t="shared" ref="E159:E161" si="42">SUM(F159:H159)</f>
        <v>48</v>
      </c>
      <c r="F159" s="142">
        <f t="shared" ref="F159:H161" si="43">12*I159</f>
        <v>12</v>
      </c>
      <c r="G159" s="142">
        <f t="shared" si="43"/>
        <v>0</v>
      </c>
      <c r="H159" s="142">
        <f t="shared" si="43"/>
        <v>36</v>
      </c>
      <c r="I159" s="146">
        <v>1</v>
      </c>
      <c r="J159" s="146">
        <v>0</v>
      </c>
      <c r="K159" s="146">
        <v>3</v>
      </c>
      <c r="L159" s="152" t="s">
        <v>349</v>
      </c>
      <c r="M159" s="152" t="s">
        <v>251</v>
      </c>
      <c r="N159" s="152" t="s">
        <v>228</v>
      </c>
      <c r="O159" s="147" t="s">
        <v>43</v>
      </c>
    </row>
    <row r="160" spans="1:15" ht="30" customHeight="1" x14ac:dyDescent="0.25">
      <c r="A160" s="158" t="s">
        <v>12</v>
      </c>
      <c r="B160" s="97" t="s">
        <v>254</v>
      </c>
      <c r="C160" s="9" t="s">
        <v>255</v>
      </c>
      <c r="D160" s="8">
        <v>0</v>
      </c>
      <c r="E160" s="12">
        <f t="shared" si="42"/>
        <v>12</v>
      </c>
      <c r="F160" s="13">
        <f t="shared" si="43"/>
        <v>0</v>
      </c>
      <c r="G160" s="13">
        <f t="shared" si="43"/>
        <v>0</v>
      </c>
      <c r="H160" s="13">
        <f t="shared" si="43"/>
        <v>12</v>
      </c>
      <c r="I160" s="14">
        <v>0</v>
      </c>
      <c r="J160" s="14">
        <v>0</v>
      </c>
      <c r="K160" s="14">
        <v>1</v>
      </c>
      <c r="L160" s="75"/>
      <c r="M160" s="75"/>
      <c r="N160" s="75"/>
      <c r="O160" s="104" t="s">
        <v>109</v>
      </c>
    </row>
    <row r="161" spans="1:15" ht="30" customHeight="1" x14ac:dyDescent="0.25">
      <c r="A161" s="158" t="s">
        <v>27</v>
      </c>
      <c r="B161" s="95" t="s">
        <v>256</v>
      </c>
      <c r="C161" s="7" t="s">
        <v>257</v>
      </c>
      <c r="D161" s="10">
        <v>1</v>
      </c>
      <c r="E161" s="26">
        <f t="shared" si="42"/>
        <v>12</v>
      </c>
      <c r="F161" s="37">
        <f t="shared" si="43"/>
        <v>12</v>
      </c>
      <c r="G161" s="37">
        <f t="shared" si="43"/>
        <v>0</v>
      </c>
      <c r="H161" s="37">
        <f t="shared" si="43"/>
        <v>0</v>
      </c>
      <c r="I161" s="37">
        <v>1</v>
      </c>
      <c r="J161" s="37">
        <v>0</v>
      </c>
      <c r="K161" s="37">
        <v>0</v>
      </c>
      <c r="L161" s="80" t="s">
        <v>340</v>
      </c>
      <c r="M161" s="80" t="s">
        <v>182</v>
      </c>
      <c r="N161" s="80"/>
      <c r="O161" s="109" t="s">
        <v>15</v>
      </c>
    </row>
    <row r="162" spans="1:15" ht="30" customHeight="1" x14ac:dyDescent="0.25">
      <c r="A162" s="33"/>
      <c r="B162" s="22"/>
      <c r="C162" s="43"/>
      <c r="D162" s="34"/>
      <c r="E162" s="23"/>
      <c r="F162" s="23"/>
      <c r="G162" s="23"/>
      <c r="H162" s="23"/>
      <c r="I162" s="23"/>
      <c r="J162" s="23"/>
      <c r="K162" s="23"/>
      <c r="L162" s="78"/>
      <c r="M162" s="78"/>
      <c r="N162" s="78"/>
      <c r="O162" s="106"/>
    </row>
    <row r="163" spans="1:15" ht="45" customHeight="1" x14ac:dyDescent="0.25">
      <c r="A163" s="158" t="s">
        <v>12</v>
      </c>
      <c r="B163" s="95" t="s">
        <v>350</v>
      </c>
      <c r="C163" s="7" t="s">
        <v>359</v>
      </c>
      <c r="D163" s="10">
        <v>5</v>
      </c>
      <c r="E163" s="26">
        <v>5</v>
      </c>
      <c r="F163" s="37">
        <v>0</v>
      </c>
      <c r="G163" s="37">
        <v>0</v>
      </c>
      <c r="H163" s="37">
        <v>5</v>
      </c>
      <c r="I163" s="37"/>
      <c r="J163" s="37"/>
      <c r="K163" s="37"/>
      <c r="L163" s="80" t="s">
        <v>332</v>
      </c>
      <c r="M163" s="80" t="s">
        <v>342</v>
      </c>
      <c r="N163" s="80" t="s">
        <v>351</v>
      </c>
      <c r="O163" s="109" t="s">
        <v>43</v>
      </c>
    </row>
    <row r="164" spans="1:15" ht="48" customHeight="1" x14ac:dyDescent="0.25">
      <c r="A164" s="158" t="s">
        <v>36</v>
      </c>
      <c r="B164" s="95" t="s">
        <v>258</v>
      </c>
      <c r="C164" s="7" t="s">
        <v>259</v>
      </c>
      <c r="D164" s="10">
        <v>0</v>
      </c>
      <c r="E164" s="26"/>
      <c r="F164" s="37"/>
      <c r="G164" s="37"/>
      <c r="H164" s="37"/>
      <c r="I164" s="37"/>
      <c r="J164" s="37"/>
      <c r="K164" s="37"/>
      <c r="L164" s="80"/>
      <c r="M164" s="80"/>
      <c r="N164" s="80"/>
      <c r="O164" s="109"/>
    </row>
    <row r="165" spans="1:15" ht="30" customHeight="1" thickBot="1" x14ac:dyDescent="0.3">
      <c r="A165" s="165"/>
      <c r="B165" s="29" t="s">
        <v>38</v>
      </c>
      <c r="C165" s="27"/>
      <c r="D165" s="25">
        <f>SUM(D151:D164)</f>
        <v>33</v>
      </c>
      <c r="E165" s="26"/>
      <c r="F165" s="26"/>
      <c r="G165" s="26"/>
      <c r="H165" s="26"/>
      <c r="I165" s="28"/>
      <c r="J165" s="28"/>
      <c r="K165" s="28"/>
      <c r="L165" s="84" t="s">
        <v>11</v>
      </c>
      <c r="M165" s="84"/>
      <c r="N165" s="84"/>
      <c r="O165" s="112" t="s">
        <v>11</v>
      </c>
    </row>
    <row r="166" spans="1:15" ht="30" customHeight="1" thickBot="1" x14ac:dyDescent="0.3">
      <c r="A166" s="166"/>
      <c r="B166" s="101" t="s">
        <v>260</v>
      </c>
      <c r="C166" s="62"/>
      <c r="D166" s="58">
        <f>D172+D149+D133+D110+D88+D71+D55+D45+D34+D16+D165</f>
        <v>299</v>
      </c>
      <c r="E166" s="63"/>
      <c r="F166" s="63"/>
      <c r="G166" s="63"/>
      <c r="H166" s="63"/>
      <c r="I166" s="64"/>
      <c r="J166" s="64"/>
      <c r="K166" s="64"/>
      <c r="L166" s="87"/>
      <c r="M166" s="88"/>
      <c r="N166" s="88"/>
      <c r="O166" s="61"/>
    </row>
    <row r="167" spans="1:15" ht="30" customHeight="1" thickBot="1" x14ac:dyDescent="0.3">
      <c r="A167" s="167"/>
      <c r="B167" s="114"/>
      <c r="C167" s="60"/>
      <c r="D167" s="65"/>
      <c r="E167" s="65"/>
      <c r="F167" s="65"/>
      <c r="G167" s="65"/>
      <c r="H167" s="65"/>
      <c r="I167" s="65"/>
      <c r="J167" s="65"/>
      <c r="K167" s="65"/>
      <c r="L167" s="81"/>
      <c r="M167" s="81"/>
      <c r="N167" s="81"/>
      <c r="O167" s="110"/>
    </row>
    <row r="168" spans="1:15" ht="61.5" customHeight="1" thickBot="1" x14ac:dyDescent="0.3">
      <c r="A168" s="168"/>
      <c r="B168" s="73"/>
      <c r="C168" s="73"/>
      <c r="D168" s="73"/>
      <c r="E168" s="163" t="s">
        <v>261</v>
      </c>
      <c r="F168" s="73"/>
      <c r="G168" s="73"/>
      <c r="H168" s="73"/>
      <c r="I168" s="73"/>
      <c r="J168" s="73"/>
      <c r="K168" s="73"/>
      <c r="L168" s="82"/>
      <c r="M168" s="82"/>
      <c r="N168" s="82"/>
      <c r="O168" s="74"/>
    </row>
    <row r="169" spans="1:15" ht="67.5" customHeight="1" x14ac:dyDescent="0.25">
      <c r="A169" s="162"/>
      <c r="B169" s="98"/>
      <c r="C169" s="47"/>
      <c r="D169" s="17"/>
      <c r="E169" s="55"/>
      <c r="F169" s="55"/>
      <c r="G169" s="33"/>
      <c r="H169" s="33"/>
      <c r="I169" s="33"/>
      <c r="J169" s="33"/>
      <c r="K169" s="33"/>
      <c r="L169" s="76"/>
      <c r="M169" s="76"/>
      <c r="N169" s="76"/>
      <c r="O169" s="107"/>
    </row>
    <row r="170" spans="1:15" ht="67.5" customHeight="1" x14ac:dyDescent="0.25">
      <c r="A170" s="33"/>
      <c r="B170" s="98"/>
      <c r="C170" s="47"/>
      <c r="D170" s="17"/>
      <c r="E170" s="55"/>
      <c r="F170" s="55"/>
      <c r="G170" s="33"/>
      <c r="H170" s="33"/>
      <c r="I170" s="33"/>
      <c r="J170" s="33"/>
      <c r="K170" s="33"/>
      <c r="L170" s="76"/>
      <c r="M170" s="76"/>
      <c r="N170" s="76"/>
      <c r="O170" s="107"/>
    </row>
    <row r="171" spans="1:15" ht="47.25" customHeight="1" thickBot="1" x14ac:dyDescent="0.3">
      <c r="A171" s="158" t="s">
        <v>36</v>
      </c>
      <c r="B171" s="95" t="s">
        <v>277</v>
      </c>
      <c r="C171" s="7" t="s">
        <v>124</v>
      </c>
      <c r="D171" s="10">
        <v>0</v>
      </c>
      <c r="E171" s="26">
        <v>24</v>
      </c>
      <c r="F171" s="37">
        <v>24</v>
      </c>
      <c r="G171" s="37">
        <v>0</v>
      </c>
      <c r="H171" s="37">
        <v>0</v>
      </c>
      <c r="I171" s="37"/>
      <c r="J171" s="37"/>
      <c r="K171" s="37"/>
      <c r="L171" s="80"/>
      <c r="M171" s="80"/>
      <c r="N171" s="80"/>
      <c r="O171" s="109" t="s">
        <v>109</v>
      </c>
    </row>
    <row r="172" spans="1:15" ht="30" customHeight="1" thickBot="1" x14ac:dyDescent="0.3">
      <c r="A172" s="59"/>
      <c r="B172" s="102" t="s">
        <v>38</v>
      </c>
      <c r="C172" s="68"/>
      <c r="D172" s="67"/>
      <c r="E172" s="59"/>
      <c r="F172" s="59"/>
      <c r="G172" s="59"/>
      <c r="H172" s="59"/>
      <c r="I172" s="69"/>
      <c r="J172" s="69"/>
      <c r="K172" s="69"/>
      <c r="L172" s="91" t="s">
        <v>11</v>
      </c>
      <c r="M172" s="92"/>
      <c r="N172" s="92"/>
      <c r="O172" s="70" t="s">
        <v>11</v>
      </c>
    </row>
    <row r="173" spans="1:15" ht="51.75" customHeight="1" thickBot="1" x14ac:dyDescent="0.3">
      <c r="A173" s="115"/>
      <c r="O173" s="111"/>
    </row>
    <row r="174" spans="1:15" ht="30" customHeight="1" thickBot="1" x14ac:dyDescent="0.3">
      <c r="A174" s="103"/>
      <c r="B174" s="67" t="s">
        <v>262</v>
      </c>
      <c r="C174" s="68"/>
      <c r="D174" s="58">
        <v>15</v>
      </c>
      <c r="E174" s="59"/>
      <c r="F174" s="59"/>
      <c r="G174" s="59"/>
      <c r="H174" s="59"/>
      <c r="I174" s="69"/>
      <c r="J174" s="69"/>
      <c r="K174" s="69"/>
      <c r="L174" s="91" t="s">
        <v>11</v>
      </c>
      <c r="M174" s="92"/>
      <c r="N174" s="92"/>
      <c r="O174" s="70" t="s">
        <v>11</v>
      </c>
    </row>
    <row r="175" spans="1:15" ht="15.75" thickBot="1" x14ac:dyDescent="0.3">
      <c r="O175" s="111"/>
    </row>
    <row r="176" spans="1:15" ht="21.75" customHeight="1" x14ac:dyDescent="0.25">
      <c r="B176" s="172" t="s">
        <v>38</v>
      </c>
      <c r="D176" s="170">
        <f>D166+D172+D174</f>
        <v>314</v>
      </c>
      <c r="E176" s="66"/>
      <c r="F176" s="66"/>
      <c r="G176" s="66"/>
      <c r="H176" s="66"/>
      <c r="O176" s="111"/>
    </row>
    <row r="177" spans="1:15" ht="15.75" thickBot="1" x14ac:dyDescent="0.3">
      <c r="B177" s="173"/>
      <c r="D177" s="171"/>
      <c r="E177" s="66"/>
      <c r="F177" s="66"/>
      <c r="G177" s="66"/>
      <c r="H177" s="66"/>
      <c r="O177" s="111"/>
    </row>
    <row r="178" spans="1:15" ht="15.75" thickBot="1" x14ac:dyDescent="0.3">
      <c r="O178" s="111"/>
    </row>
    <row r="179" spans="1:15" ht="36" customHeight="1" x14ac:dyDescent="0.25">
      <c r="A179" s="174" t="s">
        <v>270</v>
      </c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6"/>
      <c r="N179" s="176"/>
      <c r="O179" s="177"/>
    </row>
    <row r="180" spans="1:15" s="133" customFormat="1" ht="30" customHeight="1" x14ac:dyDescent="0.25">
      <c r="A180" s="181" t="s">
        <v>275</v>
      </c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3"/>
    </row>
    <row r="181" spans="1:15" ht="50.1" customHeight="1" x14ac:dyDescent="0.25">
      <c r="A181" s="184" t="s">
        <v>271</v>
      </c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6"/>
    </row>
    <row r="182" spans="1:15" ht="50.1" customHeight="1" x14ac:dyDescent="0.25">
      <c r="A182" s="184" t="s">
        <v>272</v>
      </c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6"/>
    </row>
    <row r="183" spans="1:15" ht="50.1" customHeight="1" x14ac:dyDescent="0.25">
      <c r="A183" s="184" t="s">
        <v>274</v>
      </c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6"/>
    </row>
    <row r="184" spans="1:15" ht="50.1" customHeight="1" x14ac:dyDescent="0.25">
      <c r="A184" s="184" t="s">
        <v>273</v>
      </c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6"/>
    </row>
    <row r="185" spans="1:15" ht="19.5" customHeight="1" x14ac:dyDescent="0.25">
      <c r="A185" s="115"/>
      <c r="O185" s="111"/>
    </row>
    <row r="186" spans="1:15" s="131" customFormat="1" ht="42" customHeight="1" x14ac:dyDescent="0.25">
      <c r="A186" s="132" t="s">
        <v>263</v>
      </c>
      <c r="B186" s="190" t="s">
        <v>264</v>
      </c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1"/>
    </row>
    <row r="187" spans="1:15" s="131" customFormat="1" ht="42" customHeight="1" thickBot="1" x14ac:dyDescent="0.3">
      <c r="A187" s="169" t="s">
        <v>278</v>
      </c>
      <c r="B187" s="192" t="s">
        <v>279</v>
      </c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3"/>
    </row>
    <row r="188" spans="1:15" s="131" customFormat="1" ht="20.100000000000001" customHeight="1" x14ac:dyDescent="0.25">
      <c r="A188" s="187" t="s">
        <v>352</v>
      </c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9"/>
    </row>
    <row r="189" spans="1:15" s="131" customFormat="1" ht="40.5" customHeight="1" thickBot="1" x14ac:dyDescent="0.3">
      <c r="A189" s="178" t="s">
        <v>353</v>
      </c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80"/>
    </row>
    <row r="190" spans="1:15" ht="35.1" customHeight="1" x14ac:dyDescent="0.25"/>
    <row r="191" spans="1:15" ht="30.95" customHeight="1" x14ac:dyDescent="0.25"/>
    <row r="192" spans="1:15" ht="35.1" customHeight="1" x14ac:dyDescent="0.25"/>
    <row r="196" spans="1:11" ht="15" customHeight="1" x14ac:dyDescent="0.25">
      <c r="A196" s="71"/>
      <c r="B196" s="94"/>
      <c r="C196" s="1"/>
      <c r="D196" s="2"/>
      <c r="E196" s="3"/>
      <c r="F196" s="3"/>
      <c r="G196" s="3"/>
      <c r="H196" s="3"/>
      <c r="I196" s="3"/>
      <c r="J196" s="3"/>
      <c r="K196" s="3"/>
    </row>
    <row r="197" spans="1:11" x14ac:dyDescent="0.25">
      <c r="A197" s="71"/>
      <c r="B197" s="94"/>
      <c r="C197" s="1"/>
      <c r="D197" s="2"/>
      <c r="E197" s="3"/>
      <c r="F197" s="3"/>
      <c r="G197" s="3"/>
      <c r="H197" s="3"/>
      <c r="I197" s="3"/>
      <c r="J197" s="3"/>
      <c r="K197" s="3"/>
    </row>
    <row r="198" spans="1:11" x14ac:dyDescent="0.25">
      <c r="A198" s="71"/>
      <c r="B198" s="94"/>
      <c r="C198" s="1"/>
      <c r="D198" s="2"/>
      <c r="E198" s="3"/>
      <c r="F198" s="3"/>
      <c r="G198" s="3"/>
      <c r="H198" s="3"/>
      <c r="I198" s="3"/>
      <c r="J198" s="3"/>
      <c r="K198" s="3"/>
    </row>
    <row r="199" spans="1:11" x14ac:dyDescent="0.25">
      <c r="A199" s="71"/>
      <c r="B199" s="94"/>
      <c r="C199" s="1"/>
      <c r="D199" s="2"/>
      <c r="E199" s="3"/>
      <c r="F199" s="3"/>
      <c r="G199" s="3"/>
      <c r="H199" s="3"/>
      <c r="I199" s="3"/>
      <c r="J199" s="3"/>
      <c r="K199" s="3"/>
    </row>
    <row r="200" spans="1:11" x14ac:dyDescent="0.25">
      <c r="A200" s="71"/>
      <c r="B200" s="94"/>
      <c r="C200" s="1"/>
      <c r="D200" s="2"/>
      <c r="E200" s="3"/>
      <c r="F200" s="3"/>
      <c r="G200" s="3"/>
      <c r="H200" s="3"/>
      <c r="I200" s="3"/>
      <c r="J200" s="3"/>
      <c r="K200" s="3"/>
    </row>
    <row r="201" spans="1:11" x14ac:dyDescent="0.25">
      <c r="A201" s="71"/>
      <c r="B201" s="94"/>
      <c r="C201" s="1"/>
      <c r="D201" s="2"/>
      <c r="E201" s="3"/>
      <c r="F201" s="3"/>
      <c r="G201" s="3"/>
      <c r="H201" s="3"/>
      <c r="I201" s="3"/>
      <c r="J201" s="3"/>
      <c r="K201" s="3"/>
    </row>
    <row r="202" spans="1:11" x14ac:dyDescent="0.25">
      <c r="A202" s="71"/>
      <c r="B202" s="94"/>
      <c r="C202" s="1"/>
      <c r="D202" s="2"/>
      <c r="E202" s="3"/>
      <c r="F202" s="3"/>
      <c r="G202" s="3"/>
      <c r="H202" s="3"/>
      <c r="I202" s="3"/>
      <c r="J202" s="3"/>
      <c r="K202" s="3"/>
    </row>
  </sheetData>
  <autoFilter ref="A1:O13" xr:uid="{00000000-0001-0000-0000-000000000000}"/>
  <mergeCells count="12">
    <mergeCell ref="A188:O188"/>
    <mergeCell ref="B186:O186"/>
    <mergeCell ref="B187:O187"/>
    <mergeCell ref="D176:D177"/>
    <mergeCell ref="B176:B177"/>
    <mergeCell ref="A179:O179"/>
    <mergeCell ref="A189:O189"/>
    <mergeCell ref="A180:O180"/>
    <mergeCell ref="A181:O181"/>
    <mergeCell ref="A182:O182"/>
    <mergeCell ref="A183:O183"/>
    <mergeCell ref="A184:O184"/>
  </mergeCells>
  <pageMargins left="0.25" right="0.25" top="0.75" bottom="0.75" header="0.3" footer="0.3"/>
  <pageSetup paperSize="9" scale="49" fitToHeight="7" orientation="portrait" horizontalDpi="300" verticalDpi="300" r:id="rId1"/>
  <headerFooter>
    <oddHeader>&amp;C&amp;"-,Félkövér"&amp;20&amp;K002060Semmelweis Egyetem Fogorvostudományi Kar 2026/2027. tanévtől ajánlott tanterv tárgyai a Szenátus 44/2026. (V.28.) számú határozatával módosított mintatanterv alapján</oddHeader>
    <oddFooter>&amp;L&amp;K002060Semmelweis Egyetem, Fogorvostudományi Kar&amp;C&amp;K0020602026/27. tanév mintatanterv&amp;R&amp;K002060&amp;P/&amp;N</oddFooter>
  </headerFooter>
  <rowBreaks count="4" manualBreakCount="4">
    <brk id="34" max="16383" man="1"/>
    <brk id="71" max="16383" man="1"/>
    <brk id="110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Curriculum</vt:lpstr>
      <vt:lpstr>Curriculum!Nyomtatási_cím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Blahóné Sviderszky Erika (tanulmányi szakértő)</dc:creator>
  <cp:keywords/>
  <dc:description/>
  <cp:lastModifiedBy>Siklósi Zoltán (igazgatási szakértő)</cp:lastModifiedBy>
  <cp:revision/>
  <cp:lastPrinted>2026-06-22T11:00:55Z</cp:lastPrinted>
  <dcterms:created xsi:type="dcterms:W3CDTF">2023-10-16T08:38:33Z</dcterms:created>
  <dcterms:modified xsi:type="dcterms:W3CDTF">2026-07-22T12:03:08Z</dcterms:modified>
  <cp:category/>
  <cp:contentStatus/>
</cp:coreProperties>
</file>