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reaf\Andrea Fekete mappa\FOK\Mintatanterv\"/>
    </mc:Choice>
  </mc:AlternateContent>
  <xr:revisionPtr revIDLastSave="0" documentId="13_ncr:1_{F8E818F2-DBE3-4978-BDE5-048EB6591B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_26_V.  " sheetId="11" r:id="rId1"/>
  </sheets>
  <definedNames>
    <definedName name="_xlnm._FilterDatabase" localSheetId="0" hidden="1">'25_26_V.  '!#REF!</definedName>
    <definedName name="_xlnm.Print_Titles" localSheetId="0">'25_26_V. 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1" l="1"/>
  <c r="D45" i="11"/>
  <c r="D76" i="11"/>
  <c r="H73" i="11"/>
  <c r="G73" i="11"/>
  <c r="F73" i="11"/>
  <c r="H72" i="11"/>
  <c r="G72" i="11"/>
  <c r="F72" i="11"/>
  <c r="H71" i="11"/>
  <c r="G71" i="11"/>
  <c r="F71" i="11"/>
  <c r="H69" i="11"/>
  <c r="G69" i="11"/>
  <c r="F69" i="11"/>
  <c r="H68" i="11"/>
  <c r="G68" i="11"/>
  <c r="F68" i="11"/>
  <c r="H67" i="11"/>
  <c r="G67" i="11"/>
  <c r="F67" i="11"/>
  <c r="H66" i="11"/>
  <c r="G66" i="11"/>
  <c r="F66" i="11"/>
  <c r="H64" i="11"/>
  <c r="G64" i="11"/>
  <c r="F64" i="11"/>
  <c r="H63" i="11"/>
  <c r="G63" i="11"/>
  <c r="F63" i="11"/>
  <c r="E59" i="11"/>
  <c r="H58" i="11"/>
  <c r="G58" i="11"/>
  <c r="F58" i="11"/>
  <c r="G57" i="11"/>
  <c r="E57" i="11" s="1"/>
  <c r="H56" i="11"/>
  <c r="G56" i="11"/>
  <c r="F56" i="11"/>
  <c r="H55" i="11"/>
  <c r="G55" i="11"/>
  <c r="F55" i="11"/>
  <c r="H53" i="11"/>
  <c r="G53" i="11"/>
  <c r="F53" i="11"/>
  <c r="H52" i="11"/>
  <c r="G52" i="11"/>
  <c r="F52" i="11"/>
  <c r="H51" i="11"/>
  <c r="G51" i="11"/>
  <c r="F51" i="11"/>
  <c r="H50" i="11"/>
  <c r="G50" i="11"/>
  <c r="F50" i="11"/>
  <c r="H49" i="11"/>
  <c r="G49" i="11"/>
  <c r="F49" i="11"/>
  <c r="H48" i="11"/>
  <c r="G48" i="11"/>
  <c r="F48" i="11"/>
  <c r="H47" i="11"/>
  <c r="G47" i="11"/>
  <c r="F47" i="11"/>
  <c r="H40" i="11"/>
  <c r="G40" i="11"/>
  <c r="F40" i="11"/>
  <c r="H38" i="11"/>
  <c r="G38" i="11"/>
  <c r="F38" i="11"/>
  <c r="H37" i="11"/>
  <c r="G37" i="11"/>
  <c r="F37" i="11"/>
  <c r="H36" i="11"/>
  <c r="G36" i="11"/>
  <c r="F36" i="11"/>
  <c r="H35" i="11"/>
  <c r="G35" i="11"/>
  <c r="F35" i="11"/>
  <c r="H34" i="11"/>
  <c r="G34" i="11"/>
  <c r="F34" i="11"/>
  <c r="H33" i="11"/>
  <c r="G33" i="11"/>
  <c r="F33" i="11"/>
  <c r="H32" i="11"/>
  <c r="H31" i="11"/>
  <c r="G31" i="11"/>
  <c r="H30" i="11"/>
  <c r="G30" i="11"/>
  <c r="F30" i="11"/>
  <c r="H29" i="11"/>
  <c r="G29" i="11"/>
  <c r="F29" i="11"/>
  <c r="H28" i="11"/>
  <c r="G28" i="11"/>
  <c r="F28" i="11"/>
  <c r="H27" i="11"/>
  <c r="G27" i="11"/>
  <c r="F27" i="11"/>
  <c r="H26" i="11"/>
  <c r="G26" i="11"/>
  <c r="F26" i="11"/>
  <c r="H25" i="11"/>
  <c r="E25" i="11" s="1"/>
  <c r="D23" i="11"/>
  <c r="H19" i="11"/>
  <c r="G19" i="11"/>
  <c r="F19" i="11"/>
  <c r="H18" i="11"/>
  <c r="G18" i="11"/>
  <c r="F18" i="11"/>
  <c r="G15" i="11"/>
  <c r="H14" i="11"/>
  <c r="G14" i="11"/>
  <c r="F14" i="11"/>
  <c r="H13" i="11"/>
  <c r="G13" i="11"/>
  <c r="F13" i="11"/>
  <c r="H10" i="11"/>
  <c r="G10" i="11"/>
  <c r="H9" i="11"/>
  <c r="G9" i="11"/>
  <c r="F9" i="11"/>
  <c r="H8" i="11"/>
  <c r="G8" i="11"/>
  <c r="F8" i="11"/>
  <c r="H7" i="11"/>
  <c r="G7" i="11"/>
  <c r="F7" i="11"/>
  <c r="H6" i="11"/>
  <c r="G6" i="11"/>
  <c r="F6" i="11"/>
  <c r="E48" i="11" l="1"/>
  <c r="E52" i="11"/>
  <c r="E56" i="11"/>
  <c r="E50" i="11"/>
  <c r="E63" i="11"/>
  <c r="E68" i="11"/>
  <c r="E73" i="11"/>
  <c r="E6" i="11"/>
  <c r="E10" i="11"/>
  <c r="E55" i="11"/>
  <c r="E47" i="11"/>
  <c r="E51" i="11"/>
  <c r="E49" i="11"/>
  <c r="E53" i="11"/>
  <c r="E64" i="11"/>
  <c r="E9" i="11"/>
  <c r="E14" i="11"/>
  <c r="E30" i="11"/>
  <c r="E35" i="11"/>
  <c r="E40" i="11"/>
  <c r="E67" i="11"/>
  <c r="E72" i="11"/>
  <c r="E13" i="11"/>
  <c r="E34" i="11"/>
  <c r="E66" i="11"/>
  <c r="E29" i="11"/>
  <c r="E38" i="11"/>
  <c r="E8" i="11"/>
  <c r="E19" i="11"/>
  <c r="E28" i="11"/>
  <c r="E33" i="11"/>
  <c r="E37" i="11"/>
  <c r="E71" i="11"/>
  <c r="E7" i="11"/>
  <c r="E18" i="11"/>
  <c r="E27" i="11"/>
  <c r="E31" i="11"/>
  <c r="E36" i="11"/>
  <c r="E58" i="11"/>
  <c r="D86" i="11"/>
</calcChain>
</file>

<file path=xl/sharedStrings.xml><?xml version="1.0" encoding="utf-8"?>
<sst xmlns="http://schemas.openxmlformats.org/spreadsheetml/2006/main" count="318" uniqueCount="184">
  <si>
    <t xml:space="preserve">Fächer </t>
  </si>
  <si>
    <t>KREDITPUNKTE</t>
  </si>
  <si>
    <t>Stundenzahl pro Semester</t>
  </si>
  <si>
    <t>Vorlesung (Std./Semester)</t>
  </si>
  <si>
    <t>Seminar (Std./Semester)</t>
  </si>
  <si>
    <t>Praktikum (Std./Semester)</t>
  </si>
  <si>
    <t>Vorlesung (Std./Woche)  ¤</t>
  </si>
  <si>
    <t>Seminar (Std./Woche)  ¤</t>
  </si>
  <si>
    <t>Praktikum (Std./Woche)  ¤</t>
  </si>
  <si>
    <t xml:space="preserve">Vorbedingung </t>
  </si>
  <si>
    <t xml:space="preserve">Prüfungsform </t>
  </si>
  <si>
    <t xml:space="preserve">Klinisches Modul </t>
  </si>
  <si>
    <t xml:space="preserve">7. Semester </t>
  </si>
  <si>
    <t>Pflichtfach</t>
  </si>
  <si>
    <t xml:space="preserve">Innere Medizin I </t>
  </si>
  <si>
    <t>FOKOBOK300_1N</t>
  </si>
  <si>
    <t>Allgemeine und orale Pathophysiologie, Hygiene, Pathologie</t>
  </si>
  <si>
    <t xml:space="preserve">Prakt. Note </t>
  </si>
  <si>
    <t xml:space="preserve">Zahnärztliche Prothetik II </t>
  </si>
  <si>
    <t xml:space="preserve">FOKOFPK366_2N    </t>
  </si>
  <si>
    <t xml:space="preserve">Zahnärztliche Prothetik I,  Zahnerhaltungskunde I, Strahlenschutz, </t>
  </si>
  <si>
    <t xml:space="preserve">Kolloquium </t>
  </si>
  <si>
    <t xml:space="preserve">Pharmakologie I </t>
  </si>
  <si>
    <t>FOKOFRM254_1N</t>
  </si>
  <si>
    <t>Pathologie, Medizinische und zahnmedizinische Physiologie II, Zahnmedizinische Biochemie II</t>
  </si>
  <si>
    <t xml:space="preserve">Zahnerhaltungskunde II </t>
  </si>
  <si>
    <t xml:space="preserve">FOKOKFK357_2N </t>
  </si>
  <si>
    <t>Zahnärztliche Prothetik I, Zahnerhaltungskunde I, Endodontische Propädeutik</t>
  </si>
  <si>
    <t xml:space="preserve">Med. Grundlagen der Beseitigung von Katastrophen III </t>
  </si>
  <si>
    <t>FOKOHKT385_3N</t>
  </si>
  <si>
    <t xml:space="preserve">Med. Grundlagen der Beseitigung von Katastrophen II </t>
  </si>
  <si>
    <t xml:space="preserve">Unterschrift </t>
  </si>
  <si>
    <t xml:space="preserve">Parodontologie I </t>
  </si>
  <si>
    <t>FOKOPDK387_1N</t>
  </si>
  <si>
    <t xml:space="preserve">Orale Biologie, Orale Pathologie, Kieferchirurgie I </t>
  </si>
  <si>
    <t xml:space="preserve">Notfälle in der zahnärztlichen Praxis I </t>
  </si>
  <si>
    <t xml:space="preserve">FOKOFSI388_1N     </t>
  </si>
  <si>
    <t xml:space="preserve">Orale Pathologie </t>
  </si>
  <si>
    <t xml:space="preserve">Kieferchirurgie II </t>
  </si>
  <si>
    <t xml:space="preserve">FOKOSZB353_2N </t>
  </si>
  <si>
    <t xml:space="preserve">Orale Pathologie, Kieferchirurgie I, Strahlenschutz </t>
  </si>
  <si>
    <t xml:space="preserve"> </t>
  </si>
  <si>
    <t xml:space="preserve">Körpererziehung (Sport) VII </t>
  </si>
  <si>
    <t>FOKOTSI380_7N</t>
  </si>
  <si>
    <t xml:space="preserve">Wahlpflichtfach </t>
  </si>
  <si>
    <t>Hals-, Nasen- und Ohrenheilkunde</t>
  </si>
  <si>
    <t>FOKVFUL255_1N</t>
  </si>
  <si>
    <t xml:space="preserve">Orale Pathologie, Pathologie </t>
  </si>
  <si>
    <t xml:space="preserve">Kolloquium* </t>
  </si>
  <si>
    <t>Kinderheilkunde</t>
  </si>
  <si>
    <t xml:space="preserve">FOKVGY2369_1N    </t>
  </si>
  <si>
    <t>Chirurgie</t>
  </si>
  <si>
    <t xml:space="preserve">FOKVSB1370_1N    </t>
  </si>
  <si>
    <t xml:space="preserve">Makroskopische Anatomie  und Embryologie II , Pathologie </t>
  </si>
  <si>
    <t>Allgemeine und zahnärztliche Radiologie I</t>
  </si>
  <si>
    <t>FOKOODT247_1N</t>
  </si>
  <si>
    <t xml:space="preserve">Strahlenschutz </t>
  </si>
  <si>
    <t xml:space="preserve">Gnatologie </t>
  </si>
  <si>
    <t>FOKOFPK367_1N</t>
  </si>
  <si>
    <t xml:space="preserve">Zahnärztliche Prothetik I, Zahnerhaltungskunde I, Orale Diagnostik </t>
  </si>
  <si>
    <t>Kreditpunkte insgesamt:</t>
  </si>
  <si>
    <t xml:space="preserve">8. Semester </t>
  </si>
  <si>
    <t xml:space="preserve">Innere Medizin II </t>
  </si>
  <si>
    <t>FOKOBHK389_2N</t>
  </si>
  <si>
    <t xml:space="preserve">Pharmakologie I, Innere Medizin I </t>
  </si>
  <si>
    <t xml:space="preserve">Rigorosum </t>
  </si>
  <si>
    <t xml:space="preserve">Zahnärztliche Prothetik III </t>
  </si>
  <si>
    <t xml:space="preserve">FOKOFPK366_3N    </t>
  </si>
  <si>
    <t xml:space="preserve">Allgemeine und zahnärztliche Radiologie I, Zahnärztliche Prothetik II,  Zahnerhaltungskunde II </t>
  </si>
  <si>
    <t xml:space="preserve">Kieferorthopädische Propädeutik </t>
  </si>
  <si>
    <t>FOKOGFK257_1N</t>
  </si>
  <si>
    <t xml:space="preserve">Pharmakologie II </t>
  </si>
  <si>
    <t>FOKOFRM254_2N</t>
  </si>
  <si>
    <t xml:space="preserve">Implantologie I </t>
  </si>
  <si>
    <t>FOKOSZB311_1N</t>
  </si>
  <si>
    <t xml:space="preserve">Allgemeine und zahnärztliche Radiologie I, Parodontologie I, Kieferchirurgie II  </t>
  </si>
  <si>
    <t xml:space="preserve">Zahnerhaltungskunde III </t>
  </si>
  <si>
    <t xml:space="preserve">FOKOKFK357_3N </t>
  </si>
  <si>
    <t xml:space="preserve">Allgemeine und zahnärztliche Radiologie I, Zahnärztliche Prothetik II, Zahnerhaltungskunde II </t>
  </si>
  <si>
    <t xml:space="preserve">Med. Grundlagen der Beseitigung von Katastrophen IV </t>
  </si>
  <si>
    <t>FOKOHKT385_4N</t>
  </si>
  <si>
    <t xml:space="preserve">Parodontologie II </t>
  </si>
  <si>
    <t>FOKOPDK387_2N</t>
  </si>
  <si>
    <t xml:space="preserve">Allgemeine und zahnärztliche Radiologie I, Parodontologie I, Kieferchirurgie II </t>
  </si>
  <si>
    <t>Notfälle in der zahnärztlichen Praxis II</t>
  </si>
  <si>
    <t xml:space="preserve">FOKOFSI388_2N     </t>
  </si>
  <si>
    <t>Allgemeine und zahnärztliche Radiologie I, Notfälle in der zahnärztlichen Praxis I</t>
  </si>
  <si>
    <t xml:space="preserve">Kieferchirurgie III </t>
  </si>
  <si>
    <t xml:space="preserve">FOKOSZB353_3N </t>
  </si>
  <si>
    <t xml:space="preserve">Allgemeine und zahnärztliche Radiologie I, Parodontologie I, Kieferchirurgie II   </t>
  </si>
  <si>
    <t xml:space="preserve">Körpererziehung (Sport) VIII </t>
  </si>
  <si>
    <t>FOKOTSI380_8N</t>
  </si>
  <si>
    <t xml:space="preserve">Psychiatrie </t>
  </si>
  <si>
    <t>FOKVPSI078_1N</t>
  </si>
  <si>
    <t xml:space="preserve">Innere Medizin I, Pharmakologie I </t>
  </si>
  <si>
    <t xml:space="preserve">Zahnärztliche  Ethik </t>
  </si>
  <si>
    <t>FOKVMAG259_1N</t>
  </si>
  <si>
    <t xml:space="preserve">Innere Medizin I, Orale Pathologie </t>
  </si>
  <si>
    <t xml:space="preserve">Neurologie </t>
  </si>
  <si>
    <t>FOKVNEU079_1N</t>
  </si>
  <si>
    <t xml:space="preserve">Makroskopische Anatomie und Embryologie II, Innere Medizin I, Pharmakologie I, </t>
  </si>
  <si>
    <t xml:space="preserve">Augenheilkunde </t>
  </si>
  <si>
    <t>FOKVSZE390_1N</t>
  </si>
  <si>
    <t>Allgemeine und zahnärztliche Radiologie II</t>
  </si>
  <si>
    <t>FOKOODT247_2N</t>
  </si>
  <si>
    <t>Allgemeines zahnärztliches Praktikum im Sommer</t>
  </si>
  <si>
    <t>Zahnärztliche Prothetik III, Zahnerhaltungskunde III,  Parodontologie II</t>
  </si>
  <si>
    <t xml:space="preserve">9. Semester </t>
  </si>
  <si>
    <t xml:space="preserve">Zahnärztliche Prothetik IV </t>
  </si>
  <si>
    <t xml:space="preserve">FOKOFPK366_4N    </t>
  </si>
  <si>
    <t xml:space="preserve">Zahnärztliche Prothetik III, Zahnerhaltungskunde III </t>
  </si>
  <si>
    <t xml:space="preserve">Kieferorthopädie I </t>
  </si>
  <si>
    <t>FOKOGFK263_1N</t>
  </si>
  <si>
    <t xml:space="preserve">Kieferchirurgische Propädeutik, Zahnärztliche Prothetik III, Zahnerhaltungskunde III </t>
  </si>
  <si>
    <t xml:space="preserve">Kinderzahnheilkunde I </t>
  </si>
  <si>
    <t>FOKOGFK265_1N</t>
  </si>
  <si>
    <t xml:space="preserve">Implantologie II </t>
  </si>
  <si>
    <t>FOKOSZB311_2N</t>
  </si>
  <si>
    <t xml:space="preserve">Implantologie I, Parodontologie II, Kieferchirurgie III </t>
  </si>
  <si>
    <t>Rigorosum</t>
  </si>
  <si>
    <t xml:space="preserve">Klinische Zahnheilkunde I </t>
  </si>
  <si>
    <t>FOKOKFK313_1N</t>
  </si>
  <si>
    <t xml:space="preserve">Zahnerhaltungskunde IV </t>
  </si>
  <si>
    <t xml:space="preserve">FOKOKFK357_4N </t>
  </si>
  <si>
    <t xml:space="preserve">Orale Medizin II. </t>
  </si>
  <si>
    <t>FOKOODT244_2N</t>
  </si>
  <si>
    <t xml:space="preserve">Orale Medizin I, Orale Diagnostik, Kieferchirurgie III </t>
  </si>
  <si>
    <t xml:space="preserve">Parodontologie III </t>
  </si>
  <si>
    <t>FOKOPDK387_3N</t>
  </si>
  <si>
    <t xml:space="preserve">Kieferchirurgie IV </t>
  </si>
  <si>
    <t xml:space="preserve">FOKOSZB353_4N </t>
  </si>
  <si>
    <t xml:space="preserve">Körpererziehung (Sport) IX </t>
  </si>
  <si>
    <t>FOKOTSI380_9N</t>
  </si>
  <si>
    <t>Dermatologie</t>
  </si>
  <si>
    <t>FOKVBOR392_1N</t>
  </si>
  <si>
    <t xml:space="preserve">Innere Medizin II, Pharmakologie II </t>
  </si>
  <si>
    <t xml:space="preserve">Rechtsmedizin für Zahnmediziner </t>
  </si>
  <si>
    <t>FOKVIGS088_1N</t>
  </si>
  <si>
    <t>Innere Medizin II, Pharmakologie II Pathologie</t>
  </si>
  <si>
    <t>Oxyologie</t>
  </si>
  <si>
    <t>FOKVOMS393_1N</t>
  </si>
  <si>
    <t xml:space="preserve">Erste Hilfe, Innere Medizin II, Pharmakologie II, </t>
  </si>
  <si>
    <t xml:space="preserve">Kriterium </t>
  </si>
  <si>
    <t>Diplomarbeit Seminar</t>
  </si>
  <si>
    <t xml:space="preserve">10. Semester </t>
  </si>
  <si>
    <t xml:space="preserve">Zahnärztliche Prothetik V </t>
  </si>
  <si>
    <t xml:space="preserve">FOKOFPK366_5N    </t>
  </si>
  <si>
    <t xml:space="preserve">Zahnärztliche Prothetik IV, Zahnerhaltungskunde IV </t>
  </si>
  <si>
    <t xml:space="preserve">Kieferorthopädie II </t>
  </si>
  <si>
    <t>FOKOGFK263_2N</t>
  </si>
  <si>
    <t xml:space="preserve">Gerostomatologie </t>
  </si>
  <si>
    <t>FOKOFSI394_1N</t>
  </si>
  <si>
    <t xml:space="preserve">Zahnärztliche Prothetik IV, Gnatologie, Orale Medizin II </t>
  </si>
  <si>
    <t xml:space="preserve">Kinderzahnheilkunde II </t>
  </si>
  <si>
    <t>FOKOGFK265_2N</t>
  </si>
  <si>
    <t xml:space="preserve">Klinische Zahnheilkunde II </t>
  </si>
  <si>
    <t>FOKOFPK312_2N</t>
  </si>
  <si>
    <t xml:space="preserve"> Zahnärztliche Prothetik IV,  Klinische Zahnheilkunde I, Zahnerhaltungskunde IV,</t>
  </si>
  <si>
    <t xml:space="preserve">Zahnerhaltungskunde V </t>
  </si>
  <si>
    <t xml:space="preserve">FOKOKFK357_5N </t>
  </si>
  <si>
    <t xml:space="preserve">Parodontologie IV </t>
  </si>
  <si>
    <t>FOKOPDK387_4N</t>
  </si>
  <si>
    <t>Parodontologie III</t>
  </si>
  <si>
    <t xml:space="preserve">Kieferchirurgie V </t>
  </si>
  <si>
    <t xml:space="preserve">FOKOSZB353_5N </t>
  </si>
  <si>
    <t xml:space="preserve">Implantologie II, Parodontologie III, Kieferchirurgie IV </t>
  </si>
  <si>
    <t xml:space="preserve">Körpererziehung (Sport) X </t>
  </si>
  <si>
    <t>FOKOTSI380_10N</t>
  </si>
  <si>
    <t xml:space="preserve">Geburtshilfe und Familienplanung </t>
  </si>
  <si>
    <t>FOKVNO2092_1N</t>
  </si>
  <si>
    <t>Eid der Absolventinnen</t>
  </si>
  <si>
    <t>FOKONEM395_2N</t>
  </si>
  <si>
    <t>Gesamtkreditpunktwert (10 Semester zusammen)</t>
  </si>
  <si>
    <t xml:space="preserve">Kriterien, die bis zum Ende des Studiums erfüllt sein müssen </t>
  </si>
  <si>
    <t>Diplomarbeit</t>
  </si>
  <si>
    <t>Wahlfächer (min.)</t>
  </si>
  <si>
    <t>Die Ableistung der untenstehenden früheren Sprachanforderungen ist für die Studierenden im IV. und V. Studienjahr im Studienjahr 2024/25 verpflichtend.</t>
  </si>
  <si>
    <t>Voraussetzung für die Verleihung des Diploms in Zahnmedizin in einer fremdsprachigen Ausbildung: Universitäre Abschlussprüfung in Ungarisch. Studierende in der fremdsprachigen Ausbildung müssen in der Lage sein, auf Ungarisch zu kommunizieren, was im Rahmen einer universitären Abschlussprüfung auf Ungarisch nachgewiesen wird.</t>
  </si>
  <si>
    <t>¤</t>
  </si>
  <si>
    <t>Für die wöchentliche Anzahl der Vorlesungen/Seminare/Praktika ist die Studienfachbeschreibung in allen Fällen normativ, und dort, wo eine Interpretation nicht möglich war, bleiben diese Kolumne leer.</t>
  </si>
  <si>
    <t>Schwerpunktkolloquium (Kolloquium *)= Kolloquium, das in den Diplomdurchschnitt einbezogen wird. (Organisation- und Betriebsordnung Teil III - Studien und Prüfungsordnung, § 49, Absatz 2)</t>
  </si>
  <si>
    <t xml:space="preserve"> FOKOFOG408_1N</t>
  </si>
  <si>
    <t>FOKOSZD409_1N</t>
  </si>
  <si>
    <r>
      <rPr>
        <b/>
        <u/>
        <sz val="11"/>
        <rFont val="Calibri"/>
        <family val="2"/>
        <charset val="238"/>
        <scheme val="minor"/>
      </rPr>
      <t>Die Studienfächer, die in den Diplomdurchschnitt einbezogen werden:</t>
    </r>
    <r>
      <rPr>
        <sz val="11"/>
        <rFont val="Calibri"/>
        <family val="2"/>
        <charset val="238"/>
        <scheme val="minor"/>
      </rPr>
      <t xml:space="preserve"> Rigorosa - ausgenommen Ungarische Zahnmedizinische Fachsprache V - und Schwerpunktkolloquien (Kolloquium *).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</si>
</sst>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textRotation="90" wrapText="1"/>
    </xf>
    <xf numFmtId="0" fontId="0" fillId="0" borderId="11" xfId="0" applyBorder="1" applyAlignment="1">
      <alignment horizontal="center" textRotation="90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6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8" xfId="0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6" borderId="7" xfId="0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1" fillId="4" borderId="7" xfId="0" applyFont="1" applyFill="1" applyBorder="1"/>
    <xf numFmtId="0" fontId="3" fillId="4" borderId="7" xfId="0" applyFont="1" applyFill="1" applyBorder="1"/>
    <xf numFmtId="0" fontId="3" fillId="4" borderId="7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7" borderId="7" xfId="0" applyFill="1" applyBorder="1" applyAlignment="1">
      <alignment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0" fillId="4" borderId="7" xfId="0" applyFill="1" applyBorder="1"/>
    <xf numFmtId="0" fontId="4" fillId="4" borderId="7" xfId="0" applyFont="1" applyFill="1" applyBorder="1"/>
    <xf numFmtId="0" fontId="1" fillId="5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0" fillId="7" borderId="10" xfId="0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3" fillId="4" borderId="7" xfId="0" applyFont="1" applyFill="1" applyBorder="1" applyAlignment="1">
      <alignment horizontal="left" vertical="center" wrapText="1"/>
    </xf>
    <xf numFmtId="164" fontId="4" fillId="7" borderId="8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1" fillId="5" borderId="7" xfId="0" applyFont="1" applyFill="1" applyBorder="1"/>
    <xf numFmtId="0" fontId="1" fillId="2" borderId="8" xfId="0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/>
    <xf numFmtId="0" fontId="0" fillId="0" borderId="8" xfId="0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0" fillId="2" borderId="8" xfId="0" applyFill="1" applyBorder="1" applyAlignment="1">
      <alignment horizontal="center"/>
    </xf>
    <xf numFmtId="0" fontId="4" fillId="2" borderId="7" xfId="0" applyFont="1" applyFill="1" applyBorder="1"/>
    <xf numFmtId="0" fontId="3" fillId="2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left"/>
    </xf>
    <xf numFmtId="0" fontId="1" fillId="4" borderId="1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0" xfId="0" applyFont="1"/>
    <xf numFmtId="0" fontId="0" fillId="8" borderId="7" xfId="0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0" fillId="6" borderId="8" xfId="0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7" borderId="20" xfId="0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center" vertical="center" textRotation="90" wrapText="1"/>
    </xf>
    <xf numFmtId="0" fontId="1" fillId="8" borderId="15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left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1" fillId="6" borderId="27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9D9D9"/>
      <color rgb="FFFF00FF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zoomScaleNormal="100" workbookViewId="0">
      <pane ySplit="2" topLeftCell="A3" activePane="bottomLeft" state="frozen"/>
      <selection pane="bottomLeft"/>
    </sheetView>
  </sheetViews>
  <sheetFormatPr defaultColWidth="9.140625" defaultRowHeight="15" x14ac:dyDescent="0.25"/>
  <cols>
    <col min="1" max="1" width="18.140625" style="3" customWidth="1"/>
    <col min="2" max="2" width="25.85546875" customWidth="1"/>
    <col min="3" max="3" width="21.85546875" style="2" customWidth="1"/>
    <col min="4" max="4" width="3.85546875" style="4" customWidth="1"/>
    <col min="5" max="5" width="15.7109375" style="5" customWidth="1"/>
    <col min="6" max="8" width="3.85546875" style="5" customWidth="1"/>
    <col min="9" max="11" width="5.140625" style="5" customWidth="1"/>
    <col min="12" max="12" width="30.85546875" style="1" customWidth="1"/>
    <col min="13" max="13" width="14.42578125" style="2" customWidth="1"/>
  </cols>
  <sheetData>
    <row r="1" spans="1:13" ht="15.75" thickBot="1" x14ac:dyDescent="0.3"/>
    <row r="2" spans="1:13" ht="129" customHeight="1" thickBot="1" x14ac:dyDescent="0.3">
      <c r="A2" s="10"/>
      <c r="B2" s="12" t="s">
        <v>0</v>
      </c>
      <c r="C2" s="12"/>
      <c r="D2" s="7" t="s">
        <v>1</v>
      </c>
      <c r="E2" s="8" t="s">
        <v>2</v>
      </c>
      <c r="F2" s="13" t="s">
        <v>3</v>
      </c>
      <c r="G2" s="14" t="s">
        <v>4</v>
      </c>
      <c r="H2" s="15" t="s">
        <v>5</v>
      </c>
      <c r="I2" s="16" t="s">
        <v>6</v>
      </c>
      <c r="J2" s="17" t="s">
        <v>7</v>
      </c>
      <c r="K2" s="18" t="s">
        <v>8</v>
      </c>
      <c r="L2" s="9" t="s">
        <v>9</v>
      </c>
      <c r="M2" s="6" t="s">
        <v>10</v>
      </c>
    </row>
    <row r="3" spans="1:13" ht="30" customHeight="1" thickBot="1" x14ac:dyDescent="0.3">
      <c r="A3" s="132"/>
      <c r="B3" s="133"/>
      <c r="C3" s="133"/>
      <c r="D3" s="133"/>
      <c r="E3" s="131" t="s">
        <v>11</v>
      </c>
      <c r="F3" s="133"/>
      <c r="G3" s="133"/>
      <c r="H3" s="133"/>
      <c r="I3" s="133"/>
      <c r="J3" s="133"/>
      <c r="K3" s="133"/>
      <c r="L3" s="133"/>
      <c r="M3" s="134"/>
    </row>
    <row r="4" spans="1:13" ht="30" customHeight="1" thickBot="1" x14ac:dyDescent="0.3">
      <c r="A4" s="132"/>
      <c r="B4" s="133"/>
      <c r="C4" s="133"/>
      <c r="D4" s="133"/>
      <c r="E4" s="131" t="s">
        <v>12</v>
      </c>
      <c r="F4" s="133"/>
      <c r="G4" s="133"/>
      <c r="H4" s="133"/>
      <c r="I4" s="133"/>
      <c r="J4" s="133"/>
      <c r="K4" s="133"/>
      <c r="L4" s="133"/>
      <c r="M4" s="134"/>
    </row>
    <row r="5" spans="1:13" ht="30" customHeight="1" x14ac:dyDescent="0.25">
      <c r="A5" s="24"/>
      <c r="B5" s="25"/>
      <c r="C5" s="24"/>
      <c r="D5" s="26"/>
      <c r="E5" s="27"/>
      <c r="F5" s="27"/>
      <c r="G5" s="27"/>
      <c r="H5" s="27"/>
      <c r="I5" s="27"/>
      <c r="J5" s="27"/>
      <c r="K5" s="27"/>
      <c r="L5" s="27"/>
      <c r="M5" s="24"/>
    </row>
    <row r="6" spans="1:13" ht="30" customHeight="1" x14ac:dyDescent="0.25">
      <c r="A6" s="23" t="s">
        <v>13</v>
      </c>
      <c r="B6" s="34" t="s">
        <v>14</v>
      </c>
      <c r="C6" s="11" t="s">
        <v>15</v>
      </c>
      <c r="D6" s="23">
        <v>3</v>
      </c>
      <c r="E6" s="28">
        <f t="shared" ref="E6:E10" si="0">SUM(F6:H6)</f>
        <v>42</v>
      </c>
      <c r="F6" s="29">
        <f t="shared" ref="F6:H10" si="1">14*I6</f>
        <v>14</v>
      </c>
      <c r="G6" s="29">
        <f t="shared" si="1"/>
        <v>0</v>
      </c>
      <c r="H6" s="29">
        <f t="shared" si="1"/>
        <v>28</v>
      </c>
      <c r="I6" s="32">
        <v>1</v>
      </c>
      <c r="J6" s="32">
        <v>0</v>
      </c>
      <c r="K6" s="32">
        <v>2</v>
      </c>
      <c r="L6" s="33" t="s">
        <v>16</v>
      </c>
      <c r="M6" s="11" t="s">
        <v>17</v>
      </c>
    </row>
    <row r="7" spans="1:13" ht="50.1" customHeight="1" x14ac:dyDescent="0.25">
      <c r="A7" s="23" t="s">
        <v>13</v>
      </c>
      <c r="B7" s="34" t="s">
        <v>18</v>
      </c>
      <c r="C7" s="35" t="s">
        <v>19</v>
      </c>
      <c r="D7" s="23">
        <v>6</v>
      </c>
      <c r="E7" s="28">
        <f t="shared" si="0"/>
        <v>98</v>
      </c>
      <c r="F7" s="29">
        <f t="shared" si="1"/>
        <v>0</v>
      </c>
      <c r="G7" s="29">
        <f t="shared" si="1"/>
        <v>14</v>
      </c>
      <c r="H7" s="29">
        <f t="shared" si="1"/>
        <v>84</v>
      </c>
      <c r="I7" s="37">
        <v>0</v>
      </c>
      <c r="J7" s="37">
        <v>1</v>
      </c>
      <c r="K7" s="32">
        <v>6</v>
      </c>
      <c r="L7" s="33" t="s">
        <v>20</v>
      </c>
      <c r="M7" s="11" t="s">
        <v>21</v>
      </c>
    </row>
    <row r="8" spans="1:13" ht="50.1" customHeight="1" x14ac:dyDescent="0.25">
      <c r="A8" s="23" t="s">
        <v>13</v>
      </c>
      <c r="B8" s="34" t="s">
        <v>22</v>
      </c>
      <c r="C8" s="11" t="s">
        <v>23</v>
      </c>
      <c r="D8" s="23">
        <v>4</v>
      </c>
      <c r="E8" s="28">
        <f t="shared" si="0"/>
        <v>56</v>
      </c>
      <c r="F8" s="29">
        <f t="shared" si="1"/>
        <v>28</v>
      </c>
      <c r="G8" s="29">
        <f t="shared" si="1"/>
        <v>0</v>
      </c>
      <c r="H8" s="29">
        <f t="shared" si="1"/>
        <v>28</v>
      </c>
      <c r="I8" s="32">
        <v>2</v>
      </c>
      <c r="J8" s="32">
        <v>0</v>
      </c>
      <c r="K8" s="32">
        <v>2</v>
      </c>
      <c r="L8" s="33" t="s">
        <v>24</v>
      </c>
      <c r="M8" s="11" t="s">
        <v>21</v>
      </c>
    </row>
    <row r="9" spans="1:13" ht="50.1" customHeight="1" x14ac:dyDescent="0.25">
      <c r="A9" s="23" t="s">
        <v>13</v>
      </c>
      <c r="B9" s="34" t="s">
        <v>25</v>
      </c>
      <c r="C9" s="11" t="s">
        <v>26</v>
      </c>
      <c r="D9" s="23">
        <v>3</v>
      </c>
      <c r="E9" s="28">
        <f t="shared" si="0"/>
        <v>42</v>
      </c>
      <c r="F9" s="29">
        <f t="shared" si="1"/>
        <v>0</v>
      </c>
      <c r="G9" s="29">
        <f t="shared" si="1"/>
        <v>0</v>
      </c>
      <c r="H9" s="29">
        <f t="shared" si="1"/>
        <v>42</v>
      </c>
      <c r="I9" s="32">
        <v>0</v>
      </c>
      <c r="J9" s="32">
        <v>0</v>
      </c>
      <c r="K9" s="32">
        <v>3</v>
      </c>
      <c r="L9" s="33" t="s">
        <v>27</v>
      </c>
      <c r="M9" s="11" t="s">
        <v>17</v>
      </c>
    </row>
    <row r="10" spans="1:13" ht="91.5" customHeight="1" x14ac:dyDescent="0.25">
      <c r="A10" s="23" t="s">
        <v>13</v>
      </c>
      <c r="B10" s="34" t="s">
        <v>28</v>
      </c>
      <c r="C10" s="11" t="s">
        <v>29</v>
      </c>
      <c r="D10" s="23">
        <v>0</v>
      </c>
      <c r="E10" s="28">
        <f t="shared" si="0"/>
        <v>2</v>
      </c>
      <c r="F10" s="29">
        <v>2</v>
      </c>
      <c r="G10" s="29">
        <f t="shared" si="1"/>
        <v>0</v>
      </c>
      <c r="H10" s="29">
        <f t="shared" si="1"/>
        <v>0</v>
      </c>
      <c r="I10" s="32"/>
      <c r="J10" s="32"/>
      <c r="K10" s="32"/>
      <c r="L10" s="33" t="s">
        <v>30</v>
      </c>
      <c r="M10" s="11" t="s">
        <v>31</v>
      </c>
    </row>
    <row r="11" spans="1:13" ht="47.25" customHeight="1" x14ac:dyDescent="0.25">
      <c r="A11" s="23" t="s">
        <v>13</v>
      </c>
      <c r="B11" s="34" t="s">
        <v>32</v>
      </c>
      <c r="C11" s="11" t="s">
        <v>33</v>
      </c>
      <c r="D11" s="23">
        <v>2</v>
      </c>
      <c r="E11" s="39">
        <v>21</v>
      </c>
      <c r="F11" s="32">
        <v>14</v>
      </c>
      <c r="G11" s="32">
        <v>0</v>
      </c>
      <c r="H11" s="32">
        <v>7</v>
      </c>
      <c r="I11" s="32">
        <v>1</v>
      </c>
      <c r="J11" s="32">
        <v>0</v>
      </c>
      <c r="K11" s="32">
        <v>0.5</v>
      </c>
      <c r="L11" s="33" t="s">
        <v>34</v>
      </c>
      <c r="M11" s="11" t="s">
        <v>21</v>
      </c>
    </row>
    <row r="12" spans="1:13" ht="30" customHeight="1" x14ac:dyDescent="0.25">
      <c r="A12" s="23" t="s">
        <v>13</v>
      </c>
      <c r="B12" s="34" t="s">
        <v>35</v>
      </c>
      <c r="C12" s="11" t="s">
        <v>36</v>
      </c>
      <c r="D12" s="23">
        <v>0</v>
      </c>
      <c r="E12" s="40">
        <v>35</v>
      </c>
      <c r="F12" s="29">
        <v>3</v>
      </c>
      <c r="G12" s="29">
        <v>11</v>
      </c>
      <c r="H12" s="29">
        <v>21</v>
      </c>
      <c r="I12" s="32"/>
      <c r="J12" s="32"/>
      <c r="K12" s="41"/>
      <c r="L12" s="33" t="s">
        <v>37</v>
      </c>
      <c r="M12" s="11" t="s">
        <v>31</v>
      </c>
    </row>
    <row r="13" spans="1:13" ht="30" customHeight="1" x14ac:dyDescent="0.25">
      <c r="A13" s="23" t="s">
        <v>13</v>
      </c>
      <c r="B13" s="34" t="s">
        <v>38</v>
      </c>
      <c r="C13" s="11" t="s">
        <v>39</v>
      </c>
      <c r="D13" s="23">
        <v>4</v>
      </c>
      <c r="E13" s="28">
        <f t="shared" ref="E13:E19" si="2">SUM(F13:H13)</f>
        <v>56</v>
      </c>
      <c r="F13" s="29">
        <f t="shared" ref="F13:H19" si="3">14*I13</f>
        <v>14</v>
      </c>
      <c r="G13" s="29">
        <f t="shared" si="3"/>
        <v>0</v>
      </c>
      <c r="H13" s="29">
        <f t="shared" si="3"/>
        <v>42</v>
      </c>
      <c r="I13" s="32">
        <v>1</v>
      </c>
      <c r="J13" s="32">
        <v>0</v>
      </c>
      <c r="K13" s="32">
        <v>3</v>
      </c>
      <c r="L13" s="33" t="s">
        <v>40</v>
      </c>
      <c r="M13" s="11" t="s">
        <v>21</v>
      </c>
    </row>
    <row r="14" spans="1:13" ht="30" customHeight="1" x14ac:dyDescent="0.25">
      <c r="A14" s="23" t="s">
        <v>13</v>
      </c>
      <c r="B14" s="34" t="s">
        <v>42</v>
      </c>
      <c r="C14" s="11" t="s">
        <v>43</v>
      </c>
      <c r="D14" s="23">
        <v>0</v>
      </c>
      <c r="E14" s="28">
        <f t="shared" si="2"/>
        <v>14</v>
      </c>
      <c r="F14" s="29">
        <f t="shared" si="3"/>
        <v>0</v>
      </c>
      <c r="G14" s="29">
        <f t="shared" si="3"/>
        <v>0</v>
      </c>
      <c r="H14" s="29">
        <f t="shared" si="3"/>
        <v>14</v>
      </c>
      <c r="I14" s="32">
        <v>0</v>
      </c>
      <c r="J14" s="32">
        <v>0</v>
      </c>
      <c r="K14" s="32">
        <v>1</v>
      </c>
      <c r="L14" s="33"/>
      <c r="M14" s="11" t="s">
        <v>31</v>
      </c>
    </row>
    <row r="15" spans="1:13" ht="30" customHeight="1" x14ac:dyDescent="0.25">
      <c r="A15" s="21" t="s">
        <v>44</v>
      </c>
      <c r="B15" s="48" t="s">
        <v>45</v>
      </c>
      <c r="C15" s="20" t="s">
        <v>46</v>
      </c>
      <c r="D15" s="21">
        <v>1</v>
      </c>
      <c r="E15" s="42">
        <v>21</v>
      </c>
      <c r="F15" s="22">
        <v>14</v>
      </c>
      <c r="G15" s="22">
        <f t="shared" si="3"/>
        <v>0</v>
      </c>
      <c r="H15" s="22">
        <v>7</v>
      </c>
      <c r="I15" s="42">
        <v>1</v>
      </c>
      <c r="J15" s="42">
        <v>0</v>
      </c>
      <c r="K15" s="42">
        <v>0.5</v>
      </c>
      <c r="L15" s="49" t="s">
        <v>47</v>
      </c>
      <c r="M15" s="20" t="s">
        <v>48</v>
      </c>
    </row>
    <row r="16" spans="1:13" ht="30" customHeight="1" x14ac:dyDescent="0.25">
      <c r="A16" s="23" t="s">
        <v>44</v>
      </c>
      <c r="B16" s="34" t="s">
        <v>49</v>
      </c>
      <c r="C16" s="35" t="s">
        <v>50</v>
      </c>
      <c r="D16" s="23">
        <v>1</v>
      </c>
      <c r="E16" s="28">
        <v>21</v>
      </c>
      <c r="F16" s="29">
        <v>7</v>
      </c>
      <c r="G16" s="29">
        <v>7</v>
      </c>
      <c r="H16" s="29">
        <v>7</v>
      </c>
      <c r="I16" s="32">
        <v>0.5</v>
      </c>
      <c r="J16" s="32">
        <v>0.5</v>
      </c>
      <c r="K16" s="32">
        <v>0.5</v>
      </c>
      <c r="L16" s="38" t="s">
        <v>47</v>
      </c>
      <c r="M16" s="11" t="s">
        <v>21</v>
      </c>
    </row>
    <row r="17" spans="1:13" ht="30" customHeight="1" x14ac:dyDescent="0.25">
      <c r="A17" s="21" t="s">
        <v>44</v>
      </c>
      <c r="B17" s="48" t="s">
        <v>51</v>
      </c>
      <c r="C17" s="20" t="s">
        <v>52</v>
      </c>
      <c r="D17" s="21">
        <v>2</v>
      </c>
      <c r="E17" s="22">
        <v>28</v>
      </c>
      <c r="F17" s="22">
        <v>14</v>
      </c>
      <c r="G17" s="22">
        <v>0</v>
      </c>
      <c r="H17" s="22">
        <v>14</v>
      </c>
      <c r="I17" s="50">
        <v>1</v>
      </c>
      <c r="J17" s="50">
        <v>0</v>
      </c>
      <c r="K17" s="50">
        <v>1</v>
      </c>
      <c r="L17" s="49" t="s">
        <v>53</v>
      </c>
      <c r="M17" s="20" t="s">
        <v>48</v>
      </c>
    </row>
    <row r="18" spans="1:13" ht="30" customHeight="1" x14ac:dyDescent="0.25">
      <c r="A18" s="23" t="s">
        <v>13</v>
      </c>
      <c r="B18" s="56" t="s">
        <v>54</v>
      </c>
      <c r="C18" s="55" t="s">
        <v>55</v>
      </c>
      <c r="D18" s="23">
        <v>3</v>
      </c>
      <c r="E18" s="28">
        <f t="shared" si="2"/>
        <v>42</v>
      </c>
      <c r="F18" s="29">
        <f t="shared" si="3"/>
        <v>14</v>
      </c>
      <c r="G18" s="29">
        <f t="shared" si="3"/>
        <v>0</v>
      </c>
      <c r="H18" s="29">
        <f t="shared" si="3"/>
        <v>28</v>
      </c>
      <c r="I18" s="37">
        <v>1</v>
      </c>
      <c r="J18" s="37">
        <v>0</v>
      </c>
      <c r="K18" s="37">
        <v>2</v>
      </c>
      <c r="L18" s="38" t="s">
        <v>56</v>
      </c>
      <c r="M18" s="11" t="s">
        <v>17</v>
      </c>
    </row>
    <row r="19" spans="1:13" ht="50.1" customHeight="1" x14ac:dyDescent="0.25">
      <c r="A19" s="21" t="s">
        <v>13</v>
      </c>
      <c r="B19" s="48" t="s">
        <v>57</v>
      </c>
      <c r="C19" s="20" t="s">
        <v>58</v>
      </c>
      <c r="D19" s="21">
        <v>3</v>
      </c>
      <c r="E19" s="22">
        <f t="shared" si="2"/>
        <v>42</v>
      </c>
      <c r="F19" s="22">
        <f t="shared" si="3"/>
        <v>0</v>
      </c>
      <c r="G19" s="22">
        <f t="shared" si="3"/>
        <v>14</v>
      </c>
      <c r="H19" s="22">
        <f t="shared" si="3"/>
        <v>28</v>
      </c>
      <c r="I19" s="42">
        <v>0</v>
      </c>
      <c r="J19" s="42">
        <v>1</v>
      </c>
      <c r="K19" s="42">
        <v>2</v>
      </c>
      <c r="L19" s="49" t="s">
        <v>59</v>
      </c>
      <c r="M19" s="20" t="s">
        <v>48</v>
      </c>
    </row>
    <row r="20" spans="1:13" ht="30" customHeight="1" x14ac:dyDescent="0.25">
      <c r="A20" s="24"/>
      <c r="B20" s="57"/>
      <c r="C20" s="43"/>
      <c r="D20" s="44"/>
      <c r="E20" s="58"/>
      <c r="F20" s="58"/>
      <c r="G20" s="58"/>
      <c r="H20" s="58"/>
      <c r="I20" s="58"/>
      <c r="J20" s="58"/>
      <c r="K20" s="58"/>
      <c r="L20" s="46"/>
      <c r="M20" s="43"/>
    </row>
    <row r="21" spans="1:13" ht="30" customHeight="1" x14ac:dyDescent="0.25">
      <c r="A21" s="24"/>
      <c r="B21" s="57"/>
      <c r="C21" s="43"/>
      <c r="D21" s="44"/>
      <c r="E21" s="58"/>
      <c r="F21" s="58"/>
      <c r="G21" s="58"/>
      <c r="H21" s="58"/>
      <c r="I21" s="58"/>
      <c r="J21" s="58"/>
      <c r="K21" s="58"/>
      <c r="L21" s="46"/>
      <c r="M21" s="43"/>
    </row>
    <row r="22" spans="1:13" ht="30" customHeight="1" x14ac:dyDescent="0.25">
      <c r="A22" s="24"/>
      <c r="B22" s="57"/>
      <c r="C22" s="43"/>
      <c r="D22" s="44"/>
      <c r="E22" s="58"/>
      <c r="F22" s="58"/>
      <c r="G22" s="58"/>
      <c r="H22" s="58"/>
      <c r="I22" s="58"/>
      <c r="J22" s="58"/>
      <c r="K22" s="58"/>
      <c r="L22" s="46"/>
      <c r="M22" s="43"/>
    </row>
    <row r="23" spans="1:13" ht="30" customHeight="1" thickBot="1" x14ac:dyDescent="0.3">
      <c r="A23" s="59"/>
      <c r="B23" s="62" t="s">
        <v>60</v>
      </c>
      <c r="C23" s="62"/>
      <c r="D23" s="60">
        <f>SUM(D5:D22)</f>
        <v>32</v>
      </c>
      <c r="E23" s="63"/>
      <c r="F23" s="63"/>
      <c r="G23" s="63"/>
      <c r="H23" s="63"/>
      <c r="I23" s="64"/>
      <c r="J23" s="64"/>
      <c r="K23" s="64"/>
      <c r="L23" s="65" t="s">
        <v>41</v>
      </c>
      <c r="M23" s="62" t="s">
        <v>41</v>
      </c>
    </row>
    <row r="24" spans="1:13" ht="30" customHeight="1" thickBot="1" x14ac:dyDescent="0.3">
      <c r="A24" s="132"/>
      <c r="B24" s="133"/>
      <c r="C24" s="133"/>
      <c r="D24" s="133"/>
      <c r="E24" s="131" t="s">
        <v>61</v>
      </c>
      <c r="F24" s="133"/>
      <c r="G24" s="133"/>
      <c r="H24" s="133"/>
      <c r="I24" s="133"/>
      <c r="J24" s="133"/>
      <c r="K24" s="133"/>
      <c r="L24" s="133"/>
      <c r="M24" s="134"/>
    </row>
    <row r="25" spans="1:13" ht="30" customHeight="1" x14ac:dyDescent="0.25">
      <c r="A25" s="21" t="s">
        <v>13</v>
      </c>
      <c r="B25" s="48" t="s">
        <v>62</v>
      </c>
      <c r="C25" s="66" t="s">
        <v>63</v>
      </c>
      <c r="D25" s="67">
        <v>2</v>
      </c>
      <c r="E25" s="22">
        <f t="shared" ref="E25" si="4">SUM(F25:H25)</f>
        <v>28</v>
      </c>
      <c r="F25" s="22">
        <v>0</v>
      </c>
      <c r="G25" s="22">
        <v>14</v>
      </c>
      <c r="H25" s="22">
        <f t="shared" ref="H25" si="5">14*K25</f>
        <v>14</v>
      </c>
      <c r="I25" s="42">
        <v>0</v>
      </c>
      <c r="J25" s="42">
        <v>1</v>
      </c>
      <c r="K25" s="42">
        <v>1</v>
      </c>
      <c r="L25" s="49" t="s">
        <v>64</v>
      </c>
      <c r="M25" s="20" t="s">
        <v>65</v>
      </c>
    </row>
    <row r="26" spans="1:13" ht="50.1" customHeight="1" x14ac:dyDescent="0.25">
      <c r="A26" s="23" t="s">
        <v>13</v>
      </c>
      <c r="B26" s="34" t="s">
        <v>66</v>
      </c>
      <c r="C26" s="35" t="s">
        <v>67</v>
      </c>
      <c r="D26" s="36">
        <v>4</v>
      </c>
      <c r="E26" s="28">
        <v>70</v>
      </c>
      <c r="F26" s="29">
        <f t="shared" ref="F26:H38" si="6">14*I26</f>
        <v>0</v>
      </c>
      <c r="G26" s="29">
        <f t="shared" si="6"/>
        <v>14</v>
      </c>
      <c r="H26" s="29">
        <f t="shared" si="6"/>
        <v>56</v>
      </c>
      <c r="I26" s="32">
        <v>0</v>
      </c>
      <c r="J26" s="32">
        <v>1</v>
      </c>
      <c r="K26" s="32">
        <v>4</v>
      </c>
      <c r="L26" s="33" t="s">
        <v>68</v>
      </c>
      <c r="M26" s="11" t="s">
        <v>17</v>
      </c>
    </row>
    <row r="27" spans="1:13" ht="30" customHeight="1" x14ac:dyDescent="0.25">
      <c r="A27" s="23" t="s">
        <v>13</v>
      </c>
      <c r="B27" s="34" t="s">
        <v>69</v>
      </c>
      <c r="C27" s="11" t="s">
        <v>70</v>
      </c>
      <c r="D27" s="23">
        <v>1</v>
      </c>
      <c r="E27" s="28">
        <f t="shared" ref="E27:E31" si="7">SUM(F27:H27)</f>
        <v>14</v>
      </c>
      <c r="F27" s="29">
        <f t="shared" si="6"/>
        <v>0</v>
      </c>
      <c r="G27" s="29">
        <f t="shared" si="6"/>
        <v>0</v>
      </c>
      <c r="H27" s="29">
        <f t="shared" si="6"/>
        <v>14</v>
      </c>
      <c r="I27" s="32">
        <v>0</v>
      </c>
      <c r="J27" s="32">
        <v>0</v>
      </c>
      <c r="K27" s="32">
        <v>1</v>
      </c>
      <c r="L27" s="33" t="s">
        <v>54</v>
      </c>
      <c r="M27" s="11" t="s">
        <v>17</v>
      </c>
    </row>
    <row r="28" spans="1:13" ht="30" customHeight="1" x14ac:dyDescent="0.25">
      <c r="A28" s="21" t="s">
        <v>13</v>
      </c>
      <c r="B28" s="48" t="s">
        <v>71</v>
      </c>
      <c r="C28" s="20" t="s">
        <v>72</v>
      </c>
      <c r="D28" s="21">
        <v>4</v>
      </c>
      <c r="E28" s="22">
        <f t="shared" si="7"/>
        <v>56</v>
      </c>
      <c r="F28" s="22">
        <f t="shared" si="6"/>
        <v>28</v>
      </c>
      <c r="G28" s="22">
        <f t="shared" si="6"/>
        <v>0</v>
      </c>
      <c r="H28" s="22">
        <f t="shared" si="6"/>
        <v>28</v>
      </c>
      <c r="I28" s="42">
        <v>2</v>
      </c>
      <c r="J28" s="42">
        <v>0</v>
      </c>
      <c r="K28" s="42">
        <v>2</v>
      </c>
      <c r="L28" s="49" t="s">
        <v>64</v>
      </c>
      <c r="M28" s="20" t="s">
        <v>65</v>
      </c>
    </row>
    <row r="29" spans="1:13" ht="50.1" customHeight="1" x14ac:dyDescent="0.25">
      <c r="A29" s="23" t="s">
        <v>13</v>
      </c>
      <c r="B29" s="34" t="s">
        <v>73</v>
      </c>
      <c r="C29" s="11" t="s">
        <v>74</v>
      </c>
      <c r="D29" s="23">
        <v>2</v>
      </c>
      <c r="E29" s="28">
        <f t="shared" si="7"/>
        <v>28</v>
      </c>
      <c r="F29" s="29">
        <f t="shared" si="6"/>
        <v>14</v>
      </c>
      <c r="G29" s="29">
        <f t="shared" si="6"/>
        <v>0</v>
      </c>
      <c r="H29" s="29">
        <f t="shared" si="6"/>
        <v>14</v>
      </c>
      <c r="I29" s="32">
        <v>1</v>
      </c>
      <c r="J29" s="32">
        <v>0</v>
      </c>
      <c r="K29" s="32">
        <v>1</v>
      </c>
      <c r="L29" s="33" t="s">
        <v>75</v>
      </c>
      <c r="M29" s="11" t="s">
        <v>21</v>
      </c>
    </row>
    <row r="30" spans="1:13" ht="50.1" customHeight="1" x14ac:dyDescent="0.25">
      <c r="A30" s="23" t="s">
        <v>13</v>
      </c>
      <c r="B30" s="34" t="s">
        <v>76</v>
      </c>
      <c r="C30" s="11" t="s">
        <v>77</v>
      </c>
      <c r="D30" s="23">
        <v>3</v>
      </c>
      <c r="E30" s="28">
        <f t="shared" si="7"/>
        <v>56</v>
      </c>
      <c r="F30" s="29">
        <f t="shared" si="6"/>
        <v>0</v>
      </c>
      <c r="G30" s="29">
        <f t="shared" si="6"/>
        <v>0</v>
      </c>
      <c r="H30" s="29">
        <f t="shared" si="6"/>
        <v>56</v>
      </c>
      <c r="I30" s="32">
        <v>0</v>
      </c>
      <c r="J30" s="32">
        <v>0</v>
      </c>
      <c r="K30" s="32">
        <v>4</v>
      </c>
      <c r="L30" s="33" t="s">
        <v>78</v>
      </c>
      <c r="M30" s="11" t="s">
        <v>17</v>
      </c>
    </row>
    <row r="31" spans="1:13" ht="95.25" customHeight="1" x14ac:dyDescent="0.25">
      <c r="A31" s="23" t="s">
        <v>13</v>
      </c>
      <c r="B31" s="34" t="s">
        <v>79</v>
      </c>
      <c r="C31" s="11" t="s">
        <v>80</v>
      </c>
      <c r="D31" s="23">
        <v>0</v>
      </c>
      <c r="E31" s="28">
        <f t="shared" si="7"/>
        <v>2</v>
      </c>
      <c r="F31" s="29">
        <v>2</v>
      </c>
      <c r="G31" s="29">
        <f t="shared" si="6"/>
        <v>0</v>
      </c>
      <c r="H31" s="29">
        <f t="shared" si="6"/>
        <v>0</v>
      </c>
      <c r="I31" s="32"/>
      <c r="J31" s="32"/>
      <c r="K31" s="32"/>
      <c r="L31" s="33" t="s">
        <v>28</v>
      </c>
      <c r="M31" s="11" t="s">
        <v>31</v>
      </c>
    </row>
    <row r="32" spans="1:13" ht="50.1" customHeight="1" x14ac:dyDescent="0.25">
      <c r="A32" s="23" t="s">
        <v>13</v>
      </c>
      <c r="B32" s="34" t="s">
        <v>81</v>
      </c>
      <c r="C32" s="11" t="s">
        <v>82</v>
      </c>
      <c r="D32" s="23">
        <v>4</v>
      </c>
      <c r="E32" s="39">
        <v>56</v>
      </c>
      <c r="F32" s="32">
        <v>14</v>
      </c>
      <c r="G32" s="32">
        <v>14</v>
      </c>
      <c r="H32" s="29">
        <f t="shared" si="6"/>
        <v>28</v>
      </c>
      <c r="I32" s="32">
        <v>1</v>
      </c>
      <c r="J32" s="32">
        <v>1</v>
      </c>
      <c r="K32" s="32">
        <v>2</v>
      </c>
      <c r="L32" s="33" t="s">
        <v>83</v>
      </c>
      <c r="M32" s="11" t="s">
        <v>21</v>
      </c>
    </row>
    <row r="33" spans="1:13" ht="30" customHeight="1" x14ac:dyDescent="0.25">
      <c r="A33" s="23" t="s">
        <v>13</v>
      </c>
      <c r="B33" s="34" t="s">
        <v>84</v>
      </c>
      <c r="C33" s="35" t="s">
        <v>85</v>
      </c>
      <c r="D33" s="23">
        <v>0</v>
      </c>
      <c r="E33" s="28">
        <f t="shared" ref="E33:E38" si="8">SUM(F33:H33)</f>
        <v>14</v>
      </c>
      <c r="F33" s="29">
        <f t="shared" si="6"/>
        <v>0</v>
      </c>
      <c r="G33" s="29">
        <f t="shared" si="6"/>
        <v>0</v>
      </c>
      <c r="H33" s="29">
        <f t="shared" si="6"/>
        <v>14</v>
      </c>
      <c r="I33" s="32">
        <v>0</v>
      </c>
      <c r="J33" s="32">
        <v>0</v>
      </c>
      <c r="K33" s="68">
        <v>1</v>
      </c>
      <c r="L33" s="33" t="s">
        <v>86</v>
      </c>
      <c r="M33" s="11" t="s">
        <v>31</v>
      </c>
    </row>
    <row r="34" spans="1:13" ht="50.1" customHeight="1" x14ac:dyDescent="0.25">
      <c r="A34" s="23" t="s">
        <v>13</v>
      </c>
      <c r="B34" s="34" t="s">
        <v>87</v>
      </c>
      <c r="C34" s="11" t="s">
        <v>88</v>
      </c>
      <c r="D34" s="23">
        <v>4</v>
      </c>
      <c r="E34" s="28">
        <f t="shared" si="8"/>
        <v>56</v>
      </c>
      <c r="F34" s="29">
        <f t="shared" si="6"/>
        <v>14</v>
      </c>
      <c r="G34" s="29">
        <f t="shared" si="6"/>
        <v>0</v>
      </c>
      <c r="H34" s="29">
        <f t="shared" si="6"/>
        <v>42</v>
      </c>
      <c r="I34" s="32">
        <v>1</v>
      </c>
      <c r="J34" s="32">
        <v>0</v>
      </c>
      <c r="K34" s="32">
        <v>3</v>
      </c>
      <c r="L34" s="33" t="s">
        <v>89</v>
      </c>
      <c r="M34" s="11" t="s">
        <v>17</v>
      </c>
    </row>
    <row r="35" spans="1:13" ht="30" customHeight="1" x14ac:dyDescent="0.25">
      <c r="A35" s="23" t="s">
        <v>13</v>
      </c>
      <c r="B35" s="34" t="s">
        <v>90</v>
      </c>
      <c r="C35" s="11" t="s">
        <v>91</v>
      </c>
      <c r="D35" s="23">
        <v>0</v>
      </c>
      <c r="E35" s="28">
        <f t="shared" si="8"/>
        <v>14</v>
      </c>
      <c r="F35" s="29">
        <f t="shared" si="6"/>
        <v>0</v>
      </c>
      <c r="G35" s="29">
        <f t="shared" si="6"/>
        <v>0</v>
      </c>
      <c r="H35" s="29">
        <f t="shared" si="6"/>
        <v>14</v>
      </c>
      <c r="I35" s="32">
        <v>0</v>
      </c>
      <c r="J35" s="32">
        <v>0</v>
      </c>
      <c r="K35" s="32">
        <v>1</v>
      </c>
      <c r="L35" s="33"/>
      <c r="M35" s="11" t="s">
        <v>31</v>
      </c>
    </row>
    <row r="36" spans="1:13" ht="30" customHeight="1" x14ac:dyDescent="0.25">
      <c r="A36" s="23" t="s">
        <v>44</v>
      </c>
      <c r="B36" s="34" t="s">
        <v>92</v>
      </c>
      <c r="C36" s="11" t="s">
        <v>93</v>
      </c>
      <c r="D36" s="23">
        <v>1</v>
      </c>
      <c r="E36" s="28">
        <f t="shared" si="8"/>
        <v>14</v>
      </c>
      <c r="F36" s="29">
        <f t="shared" si="6"/>
        <v>14</v>
      </c>
      <c r="G36" s="29">
        <f t="shared" si="6"/>
        <v>0</v>
      </c>
      <c r="H36" s="29">
        <f t="shared" si="6"/>
        <v>0</v>
      </c>
      <c r="I36" s="32">
        <v>1</v>
      </c>
      <c r="J36" s="32">
        <v>0</v>
      </c>
      <c r="K36" s="32">
        <v>0</v>
      </c>
      <c r="L36" s="33" t="s">
        <v>94</v>
      </c>
      <c r="M36" s="11" t="s">
        <v>21</v>
      </c>
    </row>
    <row r="37" spans="1:13" ht="30" customHeight="1" x14ac:dyDescent="0.25">
      <c r="A37" s="23" t="s">
        <v>44</v>
      </c>
      <c r="B37" s="34" t="s">
        <v>95</v>
      </c>
      <c r="C37" s="11" t="s">
        <v>96</v>
      </c>
      <c r="D37" s="23">
        <v>1</v>
      </c>
      <c r="E37" s="28">
        <f t="shared" si="8"/>
        <v>28</v>
      </c>
      <c r="F37" s="29">
        <f t="shared" si="6"/>
        <v>0</v>
      </c>
      <c r="G37" s="29">
        <f t="shared" si="6"/>
        <v>0</v>
      </c>
      <c r="H37" s="29">
        <f t="shared" si="6"/>
        <v>28</v>
      </c>
      <c r="I37" s="32">
        <v>0</v>
      </c>
      <c r="J37" s="32">
        <v>0</v>
      </c>
      <c r="K37" s="32">
        <v>2</v>
      </c>
      <c r="L37" s="33" t="s">
        <v>97</v>
      </c>
      <c r="M37" s="11" t="s">
        <v>21</v>
      </c>
    </row>
    <row r="38" spans="1:13" ht="45" customHeight="1" x14ac:dyDescent="0.25">
      <c r="A38" s="23" t="s">
        <v>44</v>
      </c>
      <c r="B38" s="34" t="s">
        <v>98</v>
      </c>
      <c r="C38" s="11" t="s">
        <v>99</v>
      </c>
      <c r="D38" s="23">
        <v>1</v>
      </c>
      <c r="E38" s="28">
        <f t="shared" si="8"/>
        <v>14</v>
      </c>
      <c r="F38" s="29">
        <f t="shared" si="6"/>
        <v>14</v>
      </c>
      <c r="G38" s="29">
        <f t="shared" si="6"/>
        <v>0</v>
      </c>
      <c r="H38" s="29">
        <f t="shared" si="6"/>
        <v>0</v>
      </c>
      <c r="I38" s="32">
        <v>1</v>
      </c>
      <c r="J38" s="32">
        <v>0</v>
      </c>
      <c r="K38" s="32">
        <v>0</v>
      </c>
      <c r="L38" s="33" t="s">
        <v>100</v>
      </c>
      <c r="M38" s="11" t="s">
        <v>21</v>
      </c>
    </row>
    <row r="39" spans="1:13" ht="30" customHeight="1" x14ac:dyDescent="0.25">
      <c r="A39" s="23" t="s">
        <v>44</v>
      </c>
      <c r="B39" s="34" t="s">
        <v>101</v>
      </c>
      <c r="C39" s="11" t="s">
        <v>102</v>
      </c>
      <c r="D39" s="23">
        <v>1</v>
      </c>
      <c r="E39" s="39">
        <v>21</v>
      </c>
      <c r="F39" s="32">
        <v>0</v>
      </c>
      <c r="G39" s="32">
        <v>17</v>
      </c>
      <c r="H39" s="32">
        <v>4</v>
      </c>
      <c r="I39" s="32"/>
      <c r="J39" s="32"/>
      <c r="K39" s="41"/>
      <c r="L39" s="33" t="s">
        <v>94</v>
      </c>
      <c r="M39" s="11" t="s">
        <v>21</v>
      </c>
    </row>
    <row r="40" spans="1:13" ht="30" customHeight="1" x14ac:dyDescent="0.25">
      <c r="A40" s="21" t="s">
        <v>13</v>
      </c>
      <c r="B40" s="48" t="s">
        <v>103</v>
      </c>
      <c r="C40" s="20" t="s">
        <v>104</v>
      </c>
      <c r="D40" s="21">
        <v>1</v>
      </c>
      <c r="E40" s="22">
        <f t="shared" ref="E40" si="9">SUM(F40:H40)</f>
        <v>14</v>
      </c>
      <c r="F40" s="22">
        <f>14*I40</f>
        <v>0</v>
      </c>
      <c r="G40" s="22">
        <f>14*J40</f>
        <v>0</v>
      </c>
      <c r="H40" s="22">
        <f>14*K40</f>
        <v>14</v>
      </c>
      <c r="I40" s="42">
        <v>0</v>
      </c>
      <c r="J40" s="42">
        <v>0</v>
      </c>
      <c r="K40" s="42">
        <v>1</v>
      </c>
      <c r="L40" s="49" t="s">
        <v>54</v>
      </c>
      <c r="M40" s="20" t="s">
        <v>65</v>
      </c>
    </row>
    <row r="41" spans="1:13" ht="30" customHeight="1" x14ac:dyDescent="0.25">
      <c r="A41" s="24"/>
      <c r="B41" s="51"/>
      <c r="C41" s="52"/>
      <c r="D41" s="52"/>
      <c r="E41" s="39"/>
      <c r="F41" s="39"/>
      <c r="G41" s="39"/>
      <c r="H41" s="39"/>
      <c r="I41" s="39"/>
      <c r="J41" s="39"/>
      <c r="K41" s="39"/>
      <c r="L41" s="70"/>
      <c r="M41" s="61"/>
    </row>
    <row r="42" spans="1:13" ht="30" customHeight="1" x14ac:dyDescent="0.25">
      <c r="A42" s="24"/>
      <c r="B42" s="51"/>
      <c r="C42" s="52"/>
      <c r="D42" s="52"/>
      <c r="E42" s="39"/>
      <c r="F42" s="39"/>
      <c r="G42" s="39"/>
      <c r="H42" s="39"/>
      <c r="I42" s="39"/>
      <c r="J42" s="39"/>
      <c r="K42" s="39"/>
      <c r="L42" s="70"/>
      <c r="M42" s="61"/>
    </row>
    <row r="43" spans="1:13" ht="30" customHeight="1" x14ac:dyDescent="0.25">
      <c r="A43" s="24"/>
      <c r="B43" s="57"/>
      <c r="C43" s="72"/>
      <c r="D43" s="73"/>
      <c r="E43" s="58"/>
      <c r="F43" s="58"/>
      <c r="G43" s="58"/>
      <c r="H43" s="58"/>
      <c r="I43" s="58"/>
      <c r="J43" s="58"/>
      <c r="K43" s="58"/>
      <c r="L43" s="46"/>
      <c r="M43" s="43"/>
    </row>
    <row r="44" spans="1:13" ht="45" customHeight="1" x14ac:dyDescent="0.25">
      <c r="A44" s="36" t="s">
        <v>13</v>
      </c>
      <c r="B44" s="56" t="s">
        <v>105</v>
      </c>
      <c r="C44" s="35" t="s">
        <v>181</v>
      </c>
      <c r="D44" s="145">
        <v>1</v>
      </c>
      <c r="E44" s="37">
        <v>120</v>
      </c>
      <c r="F44" s="37"/>
      <c r="G44" s="37"/>
      <c r="H44" s="37"/>
      <c r="I44" s="37"/>
      <c r="J44" s="37"/>
      <c r="K44" s="37"/>
      <c r="L44" s="38" t="s">
        <v>106</v>
      </c>
      <c r="M44" s="130" t="s">
        <v>17</v>
      </c>
    </row>
    <row r="45" spans="1:13" ht="30" customHeight="1" thickBot="1" x14ac:dyDescent="0.3">
      <c r="A45" s="60"/>
      <c r="B45" s="62" t="s">
        <v>60</v>
      </c>
      <c r="C45" s="59"/>
      <c r="D45" s="59">
        <f>SUM(D25:D44)</f>
        <v>30</v>
      </c>
      <c r="E45" s="63"/>
      <c r="F45" s="63"/>
      <c r="G45" s="63"/>
      <c r="H45" s="63"/>
      <c r="I45" s="64"/>
      <c r="J45" s="64"/>
      <c r="K45" s="64"/>
      <c r="L45" s="65" t="s">
        <v>41</v>
      </c>
      <c r="M45" s="62" t="s">
        <v>41</v>
      </c>
    </row>
    <row r="46" spans="1:13" ht="30" customHeight="1" thickBot="1" x14ac:dyDescent="0.3">
      <c r="A46" s="132"/>
      <c r="B46" s="133"/>
      <c r="C46" s="133"/>
      <c r="D46" s="133"/>
      <c r="E46" s="131" t="s">
        <v>107</v>
      </c>
      <c r="F46" s="133"/>
      <c r="G46" s="133"/>
      <c r="H46" s="133"/>
      <c r="I46" s="133"/>
      <c r="J46" s="133"/>
      <c r="K46" s="133"/>
      <c r="L46" s="133"/>
      <c r="M46" s="134"/>
    </row>
    <row r="47" spans="1:13" ht="50.1" customHeight="1" x14ac:dyDescent="0.25">
      <c r="A47" s="23" t="s">
        <v>13</v>
      </c>
      <c r="B47" s="56" t="s">
        <v>108</v>
      </c>
      <c r="C47" s="35" t="s">
        <v>109</v>
      </c>
      <c r="D47" s="23">
        <v>3</v>
      </c>
      <c r="E47" s="28">
        <f t="shared" ref="E47:E53" si="10">SUM(F47:H47)</f>
        <v>56</v>
      </c>
      <c r="F47" s="29">
        <f t="shared" ref="F47:H53" si="11">14*I47</f>
        <v>0</v>
      </c>
      <c r="G47" s="29">
        <f t="shared" si="11"/>
        <v>0</v>
      </c>
      <c r="H47" s="29">
        <f t="shared" si="11"/>
        <v>56</v>
      </c>
      <c r="I47" s="32">
        <v>0</v>
      </c>
      <c r="J47" s="32">
        <v>0</v>
      </c>
      <c r="K47" s="32">
        <v>4</v>
      </c>
      <c r="L47" s="33" t="s">
        <v>110</v>
      </c>
      <c r="M47" s="11" t="s">
        <v>17</v>
      </c>
    </row>
    <row r="48" spans="1:13" ht="50.1" customHeight="1" x14ac:dyDescent="0.25">
      <c r="A48" s="23" t="s">
        <v>13</v>
      </c>
      <c r="B48" s="34" t="s">
        <v>111</v>
      </c>
      <c r="C48" s="11" t="s">
        <v>112</v>
      </c>
      <c r="D48" s="23">
        <v>5</v>
      </c>
      <c r="E48" s="28">
        <f t="shared" si="10"/>
        <v>70</v>
      </c>
      <c r="F48" s="29">
        <f t="shared" si="11"/>
        <v>14</v>
      </c>
      <c r="G48" s="29">
        <f t="shared" si="11"/>
        <v>0</v>
      </c>
      <c r="H48" s="29">
        <f t="shared" si="11"/>
        <v>56</v>
      </c>
      <c r="I48" s="32">
        <v>1</v>
      </c>
      <c r="J48" s="32">
        <v>0</v>
      </c>
      <c r="K48" s="32">
        <v>4</v>
      </c>
      <c r="L48" s="33" t="s">
        <v>113</v>
      </c>
      <c r="M48" s="11" t="s">
        <v>17</v>
      </c>
    </row>
    <row r="49" spans="1:13" ht="50.1" customHeight="1" x14ac:dyDescent="0.25">
      <c r="A49" s="23" t="s">
        <v>13</v>
      </c>
      <c r="B49" s="34" t="s">
        <v>114</v>
      </c>
      <c r="C49" s="11" t="s">
        <v>115</v>
      </c>
      <c r="D49" s="23">
        <v>5</v>
      </c>
      <c r="E49" s="28">
        <f t="shared" si="10"/>
        <v>70</v>
      </c>
      <c r="F49" s="29">
        <f t="shared" si="11"/>
        <v>14</v>
      </c>
      <c r="G49" s="29">
        <f t="shared" si="11"/>
        <v>0</v>
      </c>
      <c r="H49" s="29">
        <f t="shared" si="11"/>
        <v>56</v>
      </c>
      <c r="I49" s="32">
        <v>1</v>
      </c>
      <c r="J49" s="32">
        <v>0</v>
      </c>
      <c r="K49" s="32">
        <v>4</v>
      </c>
      <c r="L49" s="33" t="s">
        <v>113</v>
      </c>
      <c r="M49" s="11" t="s">
        <v>17</v>
      </c>
    </row>
    <row r="50" spans="1:13" ht="30" customHeight="1" x14ac:dyDescent="0.25">
      <c r="A50" s="21" t="s">
        <v>13</v>
      </c>
      <c r="B50" s="48" t="s">
        <v>116</v>
      </c>
      <c r="C50" s="20" t="s">
        <v>117</v>
      </c>
      <c r="D50" s="21">
        <v>1</v>
      </c>
      <c r="E50" s="22">
        <f t="shared" si="10"/>
        <v>14</v>
      </c>
      <c r="F50" s="22">
        <f t="shared" si="11"/>
        <v>14</v>
      </c>
      <c r="G50" s="22">
        <f t="shared" si="11"/>
        <v>0</v>
      </c>
      <c r="H50" s="22">
        <f t="shared" si="11"/>
        <v>0</v>
      </c>
      <c r="I50" s="42">
        <v>1</v>
      </c>
      <c r="J50" s="42">
        <v>0</v>
      </c>
      <c r="K50" s="42">
        <v>0</v>
      </c>
      <c r="L50" s="49" t="s">
        <v>118</v>
      </c>
      <c r="M50" s="20" t="s">
        <v>119</v>
      </c>
    </row>
    <row r="51" spans="1:13" ht="50.1" customHeight="1" x14ac:dyDescent="0.25">
      <c r="A51" s="23" t="s">
        <v>13</v>
      </c>
      <c r="B51" s="34" t="s">
        <v>120</v>
      </c>
      <c r="C51" s="11" t="s">
        <v>121</v>
      </c>
      <c r="D51" s="23">
        <v>2</v>
      </c>
      <c r="E51" s="28">
        <f t="shared" si="10"/>
        <v>70</v>
      </c>
      <c r="F51" s="29">
        <f t="shared" si="11"/>
        <v>0</v>
      </c>
      <c r="G51" s="29">
        <f t="shared" si="11"/>
        <v>0</v>
      </c>
      <c r="H51" s="29">
        <f t="shared" si="11"/>
        <v>70</v>
      </c>
      <c r="I51" s="32">
        <v>0</v>
      </c>
      <c r="J51" s="32">
        <v>0</v>
      </c>
      <c r="K51" s="32">
        <v>5</v>
      </c>
      <c r="L51" s="33" t="s">
        <v>110</v>
      </c>
      <c r="M51" s="11" t="s">
        <v>17</v>
      </c>
    </row>
    <row r="52" spans="1:13" ht="50.1" customHeight="1" x14ac:dyDescent="0.25">
      <c r="A52" s="23" t="s">
        <v>13</v>
      </c>
      <c r="B52" s="34" t="s">
        <v>122</v>
      </c>
      <c r="C52" s="11" t="s">
        <v>123</v>
      </c>
      <c r="D52" s="23">
        <v>3</v>
      </c>
      <c r="E52" s="28">
        <f t="shared" si="10"/>
        <v>56</v>
      </c>
      <c r="F52" s="29">
        <f t="shared" si="11"/>
        <v>0</v>
      </c>
      <c r="G52" s="29">
        <f t="shared" si="11"/>
        <v>0</v>
      </c>
      <c r="H52" s="29">
        <f t="shared" si="11"/>
        <v>56</v>
      </c>
      <c r="I52" s="32">
        <v>0</v>
      </c>
      <c r="J52" s="32">
        <v>0</v>
      </c>
      <c r="K52" s="32">
        <v>4</v>
      </c>
      <c r="L52" s="33" t="s">
        <v>110</v>
      </c>
      <c r="M52" s="11" t="s">
        <v>17</v>
      </c>
    </row>
    <row r="53" spans="1:13" ht="30" customHeight="1" x14ac:dyDescent="0.25">
      <c r="A53" s="21" t="s">
        <v>13</v>
      </c>
      <c r="B53" s="48" t="s">
        <v>124</v>
      </c>
      <c r="C53" s="20" t="s">
        <v>125</v>
      </c>
      <c r="D53" s="21">
        <v>1</v>
      </c>
      <c r="E53" s="22">
        <f t="shared" si="10"/>
        <v>14</v>
      </c>
      <c r="F53" s="22">
        <f t="shared" si="11"/>
        <v>14</v>
      </c>
      <c r="G53" s="22">
        <f t="shared" si="11"/>
        <v>0</v>
      </c>
      <c r="H53" s="22">
        <f t="shared" si="11"/>
        <v>0</v>
      </c>
      <c r="I53" s="42">
        <v>1</v>
      </c>
      <c r="J53" s="42">
        <v>0</v>
      </c>
      <c r="K53" s="42">
        <v>0</v>
      </c>
      <c r="L53" s="49" t="s">
        <v>126</v>
      </c>
      <c r="M53" s="20" t="s">
        <v>65</v>
      </c>
    </row>
    <row r="54" spans="1:13" ht="69.75" customHeight="1" x14ac:dyDescent="0.25">
      <c r="A54" s="23" t="s">
        <v>13</v>
      </c>
      <c r="B54" s="34" t="s">
        <v>127</v>
      </c>
      <c r="C54" s="11" t="s">
        <v>128</v>
      </c>
      <c r="D54" s="23">
        <v>3</v>
      </c>
      <c r="E54" s="39">
        <v>49</v>
      </c>
      <c r="F54" s="32">
        <v>14</v>
      </c>
      <c r="G54" s="32">
        <v>7</v>
      </c>
      <c r="H54" s="32">
        <v>28</v>
      </c>
      <c r="I54" s="30">
        <v>1</v>
      </c>
      <c r="J54" s="30">
        <v>0.5</v>
      </c>
      <c r="K54" s="32">
        <v>2</v>
      </c>
      <c r="L54" s="33" t="s">
        <v>118</v>
      </c>
      <c r="M54" s="11" t="s">
        <v>17</v>
      </c>
    </row>
    <row r="55" spans="1:13" ht="30" customHeight="1" x14ac:dyDescent="0.25">
      <c r="A55" s="23" t="s">
        <v>13</v>
      </c>
      <c r="B55" s="34" t="s">
        <v>129</v>
      </c>
      <c r="C55" s="11" t="s">
        <v>130</v>
      </c>
      <c r="D55" s="23">
        <v>5</v>
      </c>
      <c r="E55" s="39">
        <f t="shared" ref="E55:E59" si="12">SUM(F55:H55)</f>
        <v>84</v>
      </c>
      <c r="F55" s="32">
        <f t="shared" ref="F55:H58" si="13">14*I55</f>
        <v>14</v>
      </c>
      <c r="G55" s="32">
        <f t="shared" si="13"/>
        <v>0</v>
      </c>
      <c r="H55" s="32">
        <f t="shared" si="13"/>
        <v>70</v>
      </c>
      <c r="I55" s="32">
        <v>1</v>
      </c>
      <c r="J55" s="32">
        <v>0</v>
      </c>
      <c r="K55" s="32">
        <v>5</v>
      </c>
      <c r="L55" s="33" t="s">
        <v>118</v>
      </c>
      <c r="M55" s="11" t="s">
        <v>17</v>
      </c>
    </row>
    <row r="56" spans="1:13" ht="30" customHeight="1" x14ac:dyDescent="0.25">
      <c r="A56" s="23" t="s">
        <v>13</v>
      </c>
      <c r="B56" s="34" t="s">
        <v>131</v>
      </c>
      <c r="C56" s="11" t="s">
        <v>132</v>
      </c>
      <c r="D56" s="23">
        <v>0</v>
      </c>
      <c r="E56" s="28">
        <f t="shared" si="12"/>
        <v>14</v>
      </c>
      <c r="F56" s="29">
        <f t="shared" si="13"/>
        <v>0</v>
      </c>
      <c r="G56" s="29">
        <f t="shared" si="13"/>
        <v>0</v>
      </c>
      <c r="H56" s="29">
        <f t="shared" si="13"/>
        <v>14</v>
      </c>
      <c r="I56" s="32">
        <v>0</v>
      </c>
      <c r="J56" s="32">
        <v>0</v>
      </c>
      <c r="K56" s="32">
        <v>1</v>
      </c>
      <c r="L56" s="33"/>
      <c r="M56" s="11" t="s">
        <v>31</v>
      </c>
    </row>
    <row r="57" spans="1:13" ht="30" customHeight="1" x14ac:dyDescent="0.25">
      <c r="A57" s="21" t="s">
        <v>44</v>
      </c>
      <c r="B57" s="48" t="s">
        <v>133</v>
      </c>
      <c r="C57" s="20" t="s">
        <v>134</v>
      </c>
      <c r="D57" s="21">
        <v>1</v>
      </c>
      <c r="E57" s="22">
        <f t="shared" si="12"/>
        <v>21</v>
      </c>
      <c r="F57" s="22">
        <v>7</v>
      </c>
      <c r="G57" s="22">
        <f t="shared" si="13"/>
        <v>0</v>
      </c>
      <c r="H57" s="22">
        <v>14</v>
      </c>
      <c r="I57" s="71"/>
      <c r="J57" s="50"/>
      <c r="K57" s="42"/>
      <c r="L57" s="49" t="s">
        <v>135</v>
      </c>
      <c r="M57" s="20" t="s">
        <v>48</v>
      </c>
    </row>
    <row r="58" spans="1:13" ht="30" customHeight="1" x14ac:dyDescent="0.25">
      <c r="A58" s="23" t="s">
        <v>44</v>
      </c>
      <c r="B58" s="34" t="s">
        <v>136</v>
      </c>
      <c r="C58" s="11" t="s">
        <v>137</v>
      </c>
      <c r="D58" s="23">
        <v>1</v>
      </c>
      <c r="E58" s="28">
        <f t="shared" si="12"/>
        <v>14</v>
      </c>
      <c r="F58" s="29">
        <f t="shared" si="13"/>
        <v>14</v>
      </c>
      <c r="G58" s="29">
        <f t="shared" si="13"/>
        <v>0</v>
      </c>
      <c r="H58" s="29">
        <f t="shared" si="13"/>
        <v>0</v>
      </c>
      <c r="I58" s="32">
        <v>1</v>
      </c>
      <c r="J58" s="32">
        <v>0</v>
      </c>
      <c r="K58" s="32">
        <v>0</v>
      </c>
      <c r="L58" s="33" t="s">
        <v>138</v>
      </c>
      <c r="M58" s="11" t="s">
        <v>21</v>
      </c>
    </row>
    <row r="59" spans="1:13" ht="30" customHeight="1" x14ac:dyDescent="0.25">
      <c r="A59" s="23" t="s">
        <v>44</v>
      </c>
      <c r="B59" s="34" t="s">
        <v>139</v>
      </c>
      <c r="C59" s="11" t="s">
        <v>140</v>
      </c>
      <c r="D59" s="23">
        <v>1</v>
      </c>
      <c r="E59" s="28">
        <f t="shared" si="12"/>
        <v>14</v>
      </c>
      <c r="F59" s="32">
        <v>0</v>
      </c>
      <c r="G59" s="32">
        <v>3</v>
      </c>
      <c r="H59" s="32">
        <v>11</v>
      </c>
      <c r="I59" s="32"/>
      <c r="J59" s="32"/>
      <c r="K59" s="32"/>
      <c r="L59" s="33" t="s">
        <v>141</v>
      </c>
      <c r="M59" s="11" t="s">
        <v>21</v>
      </c>
    </row>
    <row r="60" spans="1:13" ht="30" customHeight="1" x14ac:dyDescent="0.25">
      <c r="A60" s="140" t="s">
        <v>142</v>
      </c>
      <c r="B60" s="143" t="s">
        <v>143</v>
      </c>
      <c r="C60" s="139" t="s">
        <v>182</v>
      </c>
      <c r="D60" s="140">
        <v>0</v>
      </c>
      <c r="E60" s="144">
        <v>3</v>
      </c>
      <c r="F60" s="141">
        <v>0</v>
      </c>
      <c r="G60" s="141">
        <v>3</v>
      </c>
      <c r="H60" s="141">
        <v>0</v>
      </c>
      <c r="I60" s="141"/>
      <c r="J60" s="141"/>
      <c r="K60" s="141"/>
      <c r="L60" s="142"/>
      <c r="M60" s="139" t="s">
        <v>31</v>
      </c>
    </row>
    <row r="61" spans="1:13" ht="30" customHeight="1" thickBot="1" x14ac:dyDescent="0.3">
      <c r="A61" s="59"/>
      <c r="B61" s="62" t="s">
        <v>60</v>
      </c>
      <c r="C61" s="62"/>
      <c r="D61" s="59">
        <f>SUM(D47:D60)</f>
        <v>31</v>
      </c>
      <c r="E61" s="64"/>
      <c r="F61" s="63"/>
      <c r="G61" s="63"/>
      <c r="H61" s="63"/>
      <c r="I61" s="64"/>
      <c r="J61" s="64"/>
      <c r="K61" s="64"/>
      <c r="L61" s="65" t="s">
        <v>41</v>
      </c>
      <c r="M61" s="62" t="s">
        <v>41</v>
      </c>
    </row>
    <row r="62" spans="1:13" ht="30" customHeight="1" thickBot="1" x14ac:dyDescent="0.3">
      <c r="A62" s="132"/>
      <c r="B62" s="133"/>
      <c r="C62" s="133"/>
      <c r="D62" s="133"/>
      <c r="E62" s="131" t="s">
        <v>144</v>
      </c>
      <c r="F62" s="133"/>
      <c r="G62" s="133"/>
      <c r="H62" s="133"/>
      <c r="I62" s="133"/>
      <c r="J62" s="133"/>
      <c r="K62" s="133"/>
      <c r="L62" s="133"/>
      <c r="M62" s="134"/>
    </row>
    <row r="63" spans="1:13" ht="50.1" customHeight="1" x14ac:dyDescent="0.25">
      <c r="A63" s="67" t="s">
        <v>13</v>
      </c>
      <c r="B63" s="48" t="s">
        <v>145</v>
      </c>
      <c r="C63" s="20" t="s">
        <v>146</v>
      </c>
      <c r="D63" s="21">
        <v>3</v>
      </c>
      <c r="E63" s="22">
        <f t="shared" ref="E63:E64" si="14">SUM(F63:H63)</f>
        <v>36</v>
      </c>
      <c r="F63" s="22">
        <f t="shared" ref="F63:H64" si="15">12*I63</f>
        <v>0</v>
      </c>
      <c r="G63" s="22">
        <f t="shared" si="15"/>
        <v>0</v>
      </c>
      <c r="H63" s="22">
        <f t="shared" si="15"/>
        <v>36</v>
      </c>
      <c r="I63" s="42">
        <v>0</v>
      </c>
      <c r="J63" s="42">
        <v>0</v>
      </c>
      <c r="K63" s="42">
        <v>3</v>
      </c>
      <c r="L63" s="49" t="s">
        <v>147</v>
      </c>
      <c r="M63" s="20" t="s">
        <v>65</v>
      </c>
    </row>
    <row r="64" spans="1:13" ht="30" customHeight="1" x14ac:dyDescent="0.25">
      <c r="A64" s="67" t="s">
        <v>13</v>
      </c>
      <c r="B64" s="48" t="s">
        <v>148</v>
      </c>
      <c r="C64" s="20" t="s">
        <v>149</v>
      </c>
      <c r="D64" s="21">
        <v>5</v>
      </c>
      <c r="E64" s="22">
        <f t="shared" si="14"/>
        <v>72</v>
      </c>
      <c r="F64" s="22">
        <f t="shared" si="15"/>
        <v>12</v>
      </c>
      <c r="G64" s="22">
        <f t="shared" si="15"/>
        <v>0</v>
      </c>
      <c r="H64" s="22">
        <f t="shared" si="15"/>
        <v>60</v>
      </c>
      <c r="I64" s="42">
        <v>1</v>
      </c>
      <c r="J64" s="42">
        <v>0</v>
      </c>
      <c r="K64" s="42">
        <v>5</v>
      </c>
      <c r="L64" s="49" t="s">
        <v>111</v>
      </c>
      <c r="M64" s="20" t="s">
        <v>65</v>
      </c>
    </row>
    <row r="65" spans="1:13" ht="30" customHeight="1" x14ac:dyDescent="0.25">
      <c r="A65" s="67" t="s">
        <v>13</v>
      </c>
      <c r="B65" s="48" t="s">
        <v>150</v>
      </c>
      <c r="C65" s="20" t="s">
        <v>151</v>
      </c>
      <c r="D65" s="21">
        <v>2</v>
      </c>
      <c r="E65" s="42">
        <v>24</v>
      </c>
      <c r="F65" s="42">
        <v>3</v>
      </c>
      <c r="G65" s="42">
        <v>9</v>
      </c>
      <c r="H65" s="42">
        <v>12</v>
      </c>
      <c r="I65" s="50"/>
      <c r="J65" s="50"/>
      <c r="K65" s="50"/>
      <c r="L65" s="49" t="s">
        <v>152</v>
      </c>
      <c r="M65" s="20" t="s">
        <v>48</v>
      </c>
    </row>
    <row r="66" spans="1:13" ht="30" customHeight="1" x14ac:dyDescent="0.25">
      <c r="A66" s="67" t="s">
        <v>13</v>
      </c>
      <c r="B66" s="48" t="s">
        <v>153</v>
      </c>
      <c r="C66" s="20" t="s">
        <v>154</v>
      </c>
      <c r="D66" s="21">
        <v>5</v>
      </c>
      <c r="E66" s="42">
        <f t="shared" ref="E66:E68" si="16">SUM(F66:H66)</f>
        <v>72</v>
      </c>
      <c r="F66" s="42">
        <f t="shared" ref="F66:H69" si="17">12*I66</f>
        <v>12</v>
      </c>
      <c r="G66" s="42">
        <f t="shared" si="17"/>
        <v>0</v>
      </c>
      <c r="H66" s="42">
        <f t="shared" si="17"/>
        <v>60</v>
      </c>
      <c r="I66" s="42">
        <v>1</v>
      </c>
      <c r="J66" s="42">
        <v>0</v>
      </c>
      <c r="K66" s="42">
        <v>5</v>
      </c>
      <c r="L66" s="49" t="s">
        <v>114</v>
      </c>
      <c r="M66" s="20" t="s">
        <v>65</v>
      </c>
    </row>
    <row r="67" spans="1:13" ht="50.1" customHeight="1" x14ac:dyDescent="0.25">
      <c r="A67" s="23" t="s">
        <v>13</v>
      </c>
      <c r="B67" s="34" t="s">
        <v>155</v>
      </c>
      <c r="C67" s="11" t="s">
        <v>156</v>
      </c>
      <c r="D67" s="23">
        <v>2</v>
      </c>
      <c r="E67" s="28">
        <f t="shared" si="16"/>
        <v>60</v>
      </c>
      <c r="F67" s="29">
        <f t="shared" si="17"/>
        <v>0</v>
      </c>
      <c r="G67" s="29">
        <f t="shared" si="17"/>
        <v>0</v>
      </c>
      <c r="H67" s="29">
        <f t="shared" si="17"/>
        <v>60</v>
      </c>
      <c r="I67" s="32">
        <v>0</v>
      </c>
      <c r="J67" s="32">
        <v>0</v>
      </c>
      <c r="K67" s="32">
        <v>5</v>
      </c>
      <c r="L67" s="33" t="s">
        <v>157</v>
      </c>
      <c r="M67" s="11" t="s">
        <v>17</v>
      </c>
    </row>
    <row r="68" spans="1:13" ht="50.1" customHeight="1" x14ac:dyDescent="0.25">
      <c r="A68" s="67" t="s">
        <v>13</v>
      </c>
      <c r="B68" s="48" t="s">
        <v>158</v>
      </c>
      <c r="C68" s="20" t="s">
        <v>159</v>
      </c>
      <c r="D68" s="21">
        <v>3</v>
      </c>
      <c r="E68" s="22">
        <f t="shared" si="16"/>
        <v>36</v>
      </c>
      <c r="F68" s="22">
        <f t="shared" si="17"/>
        <v>0</v>
      </c>
      <c r="G68" s="22">
        <f t="shared" si="17"/>
        <v>0</v>
      </c>
      <c r="H68" s="22">
        <f t="shared" si="17"/>
        <v>36</v>
      </c>
      <c r="I68" s="42">
        <v>0</v>
      </c>
      <c r="J68" s="42">
        <v>0</v>
      </c>
      <c r="K68" s="42">
        <v>3</v>
      </c>
      <c r="L68" s="49" t="s">
        <v>147</v>
      </c>
      <c r="M68" s="20" t="s">
        <v>65</v>
      </c>
    </row>
    <row r="69" spans="1:13" ht="72" customHeight="1" x14ac:dyDescent="0.25">
      <c r="A69" s="67" t="s">
        <v>13</v>
      </c>
      <c r="B69" s="48" t="s">
        <v>160</v>
      </c>
      <c r="C69" s="20" t="s">
        <v>161</v>
      </c>
      <c r="D69" s="21">
        <v>3</v>
      </c>
      <c r="E69" s="42">
        <v>42</v>
      </c>
      <c r="F69" s="22">
        <f t="shared" si="17"/>
        <v>18</v>
      </c>
      <c r="G69" s="22">
        <f t="shared" si="17"/>
        <v>0</v>
      </c>
      <c r="H69" s="22">
        <f t="shared" si="17"/>
        <v>24</v>
      </c>
      <c r="I69" s="75">
        <v>1.5</v>
      </c>
      <c r="J69" s="50">
        <v>0</v>
      </c>
      <c r="K69" s="50">
        <v>2</v>
      </c>
      <c r="L69" s="49" t="s">
        <v>162</v>
      </c>
      <c r="M69" s="20" t="s">
        <v>65</v>
      </c>
    </row>
    <row r="70" spans="1:13" ht="30" customHeight="1" x14ac:dyDescent="0.25">
      <c r="A70" s="52"/>
      <c r="B70" s="57"/>
      <c r="C70" s="69"/>
      <c r="D70" s="73"/>
      <c r="E70" s="76"/>
      <c r="F70" s="45"/>
      <c r="G70" s="45"/>
      <c r="H70" s="45"/>
      <c r="I70" s="45"/>
      <c r="J70" s="45"/>
      <c r="K70" s="45"/>
      <c r="L70" s="46"/>
      <c r="M70" s="43"/>
    </row>
    <row r="71" spans="1:13" ht="30" customHeight="1" x14ac:dyDescent="0.25">
      <c r="A71" s="67" t="s">
        <v>13</v>
      </c>
      <c r="B71" s="48" t="s">
        <v>163</v>
      </c>
      <c r="C71" s="20" t="s">
        <v>164</v>
      </c>
      <c r="D71" s="21">
        <v>4</v>
      </c>
      <c r="E71" s="22">
        <f t="shared" ref="E71:E73" si="18">SUM(F71:H71)</f>
        <v>48</v>
      </c>
      <c r="F71" s="22">
        <f t="shared" ref="F71:H73" si="19">12*I71</f>
        <v>12</v>
      </c>
      <c r="G71" s="22">
        <f t="shared" si="19"/>
        <v>0</v>
      </c>
      <c r="H71" s="22">
        <f t="shared" si="19"/>
        <v>36</v>
      </c>
      <c r="I71" s="42">
        <v>1</v>
      </c>
      <c r="J71" s="42">
        <v>0</v>
      </c>
      <c r="K71" s="42">
        <v>3</v>
      </c>
      <c r="L71" s="49" t="s">
        <v>165</v>
      </c>
      <c r="M71" s="20" t="s">
        <v>65</v>
      </c>
    </row>
    <row r="72" spans="1:13" ht="30" customHeight="1" x14ac:dyDescent="0.25">
      <c r="A72" s="23" t="s">
        <v>13</v>
      </c>
      <c r="B72" s="34" t="s">
        <v>166</v>
      </c>
      <c r="C72" s="11" t="s">
        <v>167</v>
      </c>
      <c r="D72" s="23">
        <v>0</v>
      </c>
      <c r="E72" s="28">
        <f t="shared" si="18"/>
        <v>12</v>
      </c>
      <c r="F72" s="29">
        <f t="shared" si="19"/>
        <v>0</v>
      </c>
      <c r="G72" s="29">
        <f t="shared" si="19"/>
        <v>0</v>
      </c>
      <c r="H72" s="29">
        <f t="shared" si="19"/>
        <v>12</v>
      </c>
      <c r="I72" s="32">
        <v>0</v>
      </c>
      <c r="J72" s="32">
        <v>0</v>
      </c>
      <c r="K72" s="32">
        <v>1</v>
      </c>
      <c r="L72" s="33"/>
      <c r="M72" s="11" t="s">
        <v>31</v>
      </c>
    </row>
    <row r="73" spans="1:13" ht="30" customHeight="1" x14ac:dyDescent="0.25">
      <c r="A73" s="23" t="s">
        <v>44</v>
      </c>
      <c r="B73" s="77" t="s">
        <v>168</v>
      </c>
      <c r="C73" s="6" t="s">
        <v>169</v>
      </c>
      <c r="D73" s="10">
        <v>1</v>
      </c>
      <c r="E73" s="63">
        <f t="shared" si="18"/>
        <v>12</v>
      </c>
      <c r="F73" s="30">
        <f t="shared" si="19"/>
        <v>12</v>
      </c>
      <c r="G73" s="30">
        <f t="shared" si="19"/>
        <v>0</v>
      </c>
      <c r="H73" s="30">
        <f t="shared" si="19"/>
        <v>0</v>
      </c>
      <c r="I73" s="30">
        <v>1</v>
      </c>
      <c r="J73" s="30">
        <v>0</v>
      </c>
      <c r="K73" s="30">
        <v>0</v>
      </c>
      <c r="L73" s="31" t="s">
        <v>135</v>
      </c>
      <c r="M73" s="6" t="s">
        <v>21</v>
      </c>
    </row>
    <row r="74" spans="1:13" ht="30" customHeight="1" x14ac:dyDescent="0.25">
      <c r="A74" s="24"/>
      <c r="B74" s="57"/>
      <c r="C74" s="69"/>
      <c r="D74" s="73"/>
      <c r="E74" s="58"/>
      <c r="F74" s="58"/>
      <c r="G74" s="58"/>
      <c r="H74" s="58"/>
      <c r="I74" s="58"/>
      <c r="J74" s="58"/>
      <c r="K74" s="58"/>
      <c r="L74" s="46"/>
      <c r="M74" s="43"/>
    </row>
    <row r="75" spans="1:13" ht="48" customHeight="1" x14ac:dyDescent="0.25">
      <c r="A75" s="74" t="s">
        <v>142</v>
      </c>
      <c r="B75" s="79" t="s">
        <v>170</v>
      </c>
      <c r="C75" s="80" t="s">
        <v>171</v>
      </c>
      <c r="D75" s="78">
        <v>0</v>
      </c>
      <c r="E75" s="84"/>
      <c r="F75" s="81"/>
      <c r="G75" s="81"/>
      <c r="H75" s="81"/>
      <c r="I75" s="82"/>
      <c r="J75" s="82"/>
      <c r="K75" s="82"/>
      <c r="L75" s="85"/>
      <c r="M75" s="83"/>
    </row>
    <row r="76" spans="1:13" ht="30" customHeight="1" thickBot="1" x14ac:dyDescent="0.3">
      <c r="A76" s="59"/>
      <c r="B76" s="62" t="s">
        <v>60</v>
      </c>
      <c r="C76" s="62"/>
      <c r="D76" s="60">
        <f>SUM(D63:D74)</f>
        <v>28</v>
      </c>
      <c r="E76" s="63"/>
      <c r="F76" s="63"/>
      <c r="G76" s="63"/>
      <c r="H76" s="63"/>
      <c r="I76" s="64"/>
      <c r="J76" s="64"/>
      <c r="K76" s="64"/>
      <c r="L76" s="65" t="s">
        <v>41</v>
      </c>
      <c r="M76" s="62" t="s">
        <v>41</v>
      </c>
    </row>
    <row r="77" spans="1:13" ht="30" customHeight="1" thickBot="1" x14ac:dyDescent="0.3">
      <c r="A77" s="92"/>
      <c r="B77" s="93" t="s">
        <v>172</v>
      </c>
      <c r="C77" s="94"/>
      <c r="D77" s="86">
        <v>277</v>
      </c>
      <c r="E77" s="95"/>
      <c r="F77" s="95"/>
      <c r="G77" s="95"/>
      <c r="H77" s="95"/>
      <c r="I77" s="96"/>
      <c r="J77" s="96"/>
      <c r="K77" s="96"/>
      <c r="L77" s="90"/>
      <c r="M77" s="91"/>
    </row>
    <row r="78" spans="1:13" ht="30" customHeight="1" thickBot="1" x14ac:dyDescent="0.3">
      <c r="A78" s="19"/>
      <c r="B78" s="97"/>
      <c r="C78" s="88"/>
      <c r="D78" s="98"/>
      <c r="E78" s="98"/>
      <c r="F78" s="98"/>
      <c r="G78" s="98"/>
      <c r="H78" s="98"/>
      <c r="I78" s="98"/>
      <c r="J78" s="98"/>
      <c r="K78" s="98"/>
      <c r="L78" s="99"/>
      <c r="M78" s="88"/>
    </row>
    <row r="79" spans="1:13" ht="51" customHeight="1" thickBot="1" x14ac:dyDescent="0.3">
      <c r="A79" s="138"/>
      <c r="B79" s="135"/>
      <c r="C79" s="135"/>
      <c r="D79" s="135"/>
      <c r="E79" s="137" t="s">
        <v>173</v>
      </c>
      <c r="F79" s="135"/>
      <c r="G79" s="135"/>
      <c r="H79" s="135"/>
      <c r="I79" s="135"/>
      <c r="J79" s="135"/>
      <c r="K79" s="135"/>
      <c r="L79" s="135"/>
      <c r="M79" s="136"/>
    </row>
    <row r="80" spans="1:13" ht="67.5" customHeight="1" x14ac:dyDescent="0.25">
      <c r="A80" s="24"/>
      <c r="B80" s="51"/>
      <c r="C80" s="62"/>
      <c r="D80" s="59"/>
      <c r="E80" s="54"/>
      <c r="F80" s="54"/>
      <c r="G80" s="53"/>
      <c r="H80" s="53"/>
      <c r="I80" s="53"/>
      <c r="J80" s="53"/>
      <c r="K80" s="53"/>
      <c r="L80" s="70"/>
      <c r="M80" s="61"/>
    </row>
    <row r="81" spans="1:13" s="129" customFormat="1" ht="67.5" customHeight="1" thickBot="1" x14ac:dyDescent="0.3">
      <c r="A81" s="121"/>
      <c r="B81" s="122"/>
      <c r="C81" s="123"/>
      <c r="D81" s="124"/>
      <c r="E81" s="125"/>
      <c r="F81" s="125"/>
      <c r="G81" s="126"/>
      <c r="H81" s="126"/>
      <c r="I81" s="126"/>
      <c r="J81" s="126"/>
      <c r="K81" s="126"/>
      <c r="L81" s="127"/>
      <c r="M81" s="128"/>
    </row>
    <row r="82" spans="1:13" ht="30" customHeight="1" thickBot="1" x14ac:dyDescent="0.3">
      <c r="A82" s="89"/>
      <c r="B82" s="102" t="s">
        <v>60</v>
      </c>
      <c r="C82" s="102"/>
      <c r="D82" s="101"/>
      <c r="E82" s="87"/>
      <c r="F82" s="87"/>
      <c r="G82" s="87"/>
      <c r="H82" s="87"/>
      <c r="I82" s="103"/>
      <c r="J82" s="103"/>
      <c r="K82" s="103"/>
      <c r="L82" s="104" t="s">
        <v>41</v>
      </c>
      <c r="M82" s="105" t="s">
        <v>41</v>
      </c>
    </row>
    <row r="83" spans="1:13" ht="51.75" customHeight="1" x14ac:dyDescent="0.25"/>
    <row r="84" spans="1:13" ht="30" customHeight="1" x14ac:dyDescent="0.25">
      <c r="A84" s="108"/>
      <c r="B84" s="109" t="s">
        <v>174</v>
      </c>
      <c r="C84" s="47"/>
      <c r="D84" s="106">
        <v>20</v>
      </c>
      <c r="E84" s="110"/>
      <c r="F84" s="110"/>
      <c r="G84" s="110"/>
      <c r="H84" s="110"/>
      <c r="I84" s="111"/>
      <c r="J84" s="111"/>
      <c r="K84" s="111"/>
      <c r="L84" s="107"/>
      <c r="M84" s="47"/>
    </row>
    <row r="85" spans="1:13" ht="30" customHeight="1" thickBot="1" x14ac:dyDescent="0.3">
      <c r="A85" s="112"/>
      <c r="B85" s="113" t="s">
        <v>175</v>
      </c>
      <c r="C85" s="114"/>
      <c r="D85" s="115">
        <v>15</v>
      </c>
      <c r="E85" s="116"/>
      <c r="F85" s="116"/>
      <c r="G85" s="116"/>
      <c r="H85" s="116"/>
      <c r="I85" s="117"/>
      <c r="J85" s="117"/>
      <c r="K85" s="117"/>
      <c r="L85" s="118"/>
      <c r="M85" s="114"/>
    </row>
    <row r="86" spans="1:13" ht="30" customHeight="1" thickBot="1" x14ac:dyDescent="0.3">
      <c r="A86" s="89"/>
      <c r="B86" s="102" t="s">
        <v>60</v>
      </c>
      <c r="C86" s="102"/>
      <c r="D86" s="119">
        <f>SUM(D84:D85)</f>
        <v>35</v>
      </c>
      <c r="E86" s="87"/>
      <c r="F86" s="87"/>
      <c r="G86" s="87"/>
      <c r="H86" s="87"/>
      <c r="I86" s="103"/>
      <c r="J86" s="103"/>
      <c r="K86" s="103"/>
      <c r="L86" s="104" t="s">
        <v>41</v>
      </c>
      <c r="M86" s="105" t="s">
        <v>41</v>
      </c>
    </row>
    <row r="87" spans="1:13" ht="15.75" thickBot="1" x14ac:dyDescent="0.3"/>
    <row r="88" spans="1:13" ht="21.75" customHeight="1" x14ac:dyDescent="0.25">
      <c r="B88" s="155" t="s">
        <v>60</v>
      </c>
      <c r="D88" s="152">
        <v>312</v>
      </c>
      <c r="E88" s="100"/>
      <c r="F88" s="100"/>
      <c r="G88" s="100"/>
      <c r="H88" s="100"/>
    </row>
    <row r="89" spans="1:13" ht="15.75" thickBot="1" x14ac:dyDescent="0.3">
      <c r="B89" s="156"/>
      <c r="D89" s="153"/>
      <c r="E89" s="100"/>
      <c r="F89" s="100"/>
      <c r="G89" s="100"/>
      <c r="H89" s="100"/>
    </row>
    <row r="90" spans="1:13" ht="15.75" thickBot="1" x14ac:dyDescent="0.3"/>
    <row r="91" spans="1:13" ht="24.75" customHeight="1" thickBot="1" x14ac:dyDescent="0.3">
      <c r="A91" s="166" t="s">
        <v>176</v>
      </c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8"/>
    </row>
    <row r="92" spans="1:13" ht="21" customHeight="1" x14ac:dyDescent="0.25">
      <c r="A92" s="157" t="s">
        <v>177</v>
      </c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9"/>
    </row>
    <row r="93" spans="1:13" ht="21" customHeight="1" x14ac:dyDescent="0.25">
      <c r="A93" s="160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2"/>
    </row>
    <row r="94" spans="1:13" ht="21" customHeight="1" x14ac:dyDescent="0.25">
      <c r="A94" s="160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2"/>
    </row>
    <row r="95" spans="1:13" ht="96" customHeight="1" thickBot="1" x14ac:dyDescent="0.3">
      <c r="A95" s="163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5"/>
    </row>
    <row r="96" spans="1:13" x14ac:dyDescent="0.25">
      <c r="A96"/>
      <c r="C96"/>
    </row>
    <row r="98" spans="1:13" ht="35.1" customHeight="1" thickBot="1" x14ac:dyDescent="0.3">
      <c r="A98" s="120" t="s">
        <v>178</v>
      </c>
      <c r="B98" s="154" t="s">
        <v>179</v>
      </c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</row>
    <row r="99" spans="1:13" ht="30" customHeight="1" x14ac:dyDescent="0.25">
      <c r="A99" s="149" t="s">
        <v>183</v>
      </c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1"/>
    </row>
    <row r="100" spans="1:13" ht="31.5" customHeight="1" thickBot="1" x14ac:dyDescent="0.3">
      <c r="A100" s="146" t="s">
        <v>180</v>
      </c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8"/>
    </row>
  </sheetData>
  <mergeCells count="7">
    <mergeCell ref="A100:M100"/>
    <mergeCell ref="A99:M99"/>
    <mergeCell ref="D88:D89"/>
    <mergeCell ref="B98:M98"/>
    <mergeCell ref="B88:B89"/>
    <mergeCell ref="A92:M95"/>
    <mergeCell ref="A91:M91"/>
  </mergeCells>
  <pageMargins left="0.98425196850393704" right="0.98425196850393704" top="0.98425196850393704" bottom="0.98425196850393704" header="0.51181102362204722" footer="0.51181102362204722"/>
  <pageSetup paperSize="8" scale="42" fitToHeight="0" orientation="landscape" horizontalDpi="300" verticalDpi="300" r:id="rId1"/>
  <rowBreaks count="2" manualBreakCount="2">
    <brk id="23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25_26_V.  </vt:lpstr>
      <vt:lpstr>'25_26_V.  '!Nyomtatási_cím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Blahóné Sviderszky Erika (tanulmányi szakértő)</dc:creator>
  <cp:keywords/>
  <dc:description/>
  <cp:lastModifiedBy>Fekete Andrea (tanulmányi szakértő)</cp:lastModifiedBy>
  <cp:revision/>
  <dcterms:created xsi:type="dcterms:W3CDTF">2023-10-16T08:38:33Z</dcterms:created>
  <dcterms:modified xsi:type="dcterms:W3CDTF">2025-07-25T08:41:24Z</dcterms:modified>
  <cp:category/>
  <cp:contentStatus/>
</cp:coreProperties>
</file>