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unisemmelweis.sharepoint.com/sites/NHKK/Megosztott dokumentumok/Nemzetközi Tanulmányi Igazgatóság/Német  Nyelvű Tanulmányi Osztály/WEB-re feltöltött dokumentumok/2024-25/FOK/"/>
    </mc:Choice>
  </mc:AlternateContent>
  <xr:revisionPtr revIDLastSave="40" documentId="8_{7B1AE35C-DEE5-4975-B6F7-62FDF7B396E5}" xr6:coauthVersionLast="47" xr6:coauthVersionMax="47" xr10:uidLastSave="{303F49C6-77EA-40F9-8CD6-E9563CC4194E}"/>
  <bookViews>
    <workbookView xWindow="180" yWindow="-15" windowWidth="28635" windowHeight="15330" xr2:uid="{00000000-000D-0000-FFFF-FFFF00000000}"/>
  </bookViews>
  <sheets>
    <sheet name="2024_25-Jahrgange I-II-III." sheetId="11" r:id="rId1"/>
  </sheets>
  <definedNames>
    <definedName name="_xlnm.Print_Titles" localSheetId="0">'2024_25-Jahrgange I-II-III.'!$2:$2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3" i="11" l="1"/>
  <c r="H160" i="11"/>
  <c r="G160" i="11"/>
  <c r="F160" i="11"/>
  <c r="E160" i="11" s="1"/>
  <c r="H159" i="11"/>
  <c r="G159" i="11"/>
  <c r="F159" i="11"/>
  <c r="H158" i="11"/>
  <c r="G158" i="11"/>
  <c r="F158" i="11"/>
  <c r="H156" i="11"/>
  <c r="G156" i="11"/>
  <c r="F156" i="11"/>
  <c r="H155" i="11"/>
  <c r="G155" i="11"/>
  <c r="F155" i="11"/>
  <c r="H154" i="11"/>
  <c r="G154" i="11"/>
  <c r="F154" i="11"/>
  <c r="H153" i="11"/>
  <c r="G153" i="11"/>
  <c r="F153" i="11"/>
  <c r="H151" i="11"/>
  <c r="G151" i="11"/>
  <c r="F151" i="11"/>
  <c r="H150" i="11"/>
  <c r="G150" i="11"/>
  <c r="F150" i="11"/>
  <c r="D148" i="11"/>
  <c r="E147" i="11"/>
  <c r="H146" i="11"/>
  <c r="G146" i="11"/>
  <c r="F146" i="11"/>
  <c r="G145" i="11"/>
  <c r="E145" i="11"/>
  <c r="H144" i="11"/>
  <c r="G144" i="11"/>
  <c r="F144" i="11"/>
  <c r="H143" i="11"/>
  <c r="G143" i="11"/>
  <c r="F143" i="11"/>
  <c r="H141" i="11"/>
  <c r="G141" i="11"/>
  <c r="F141" i="11"/>
  <c r="H140" i="11"/>
  <c r="G140" i="11"/>
  <c r="F140" i="11"/>
  <c r="H139" i="11"/>
  <c r="G139" i="11"/>
  <c r="F139" i="11"/>
  <c r="H138" i="11"/>
  <c r="G138" i="11"/>
  <c r="F138" i="11"/>
  <c r="H137" i="11"/>
  <c r="G137" i="11"/>
  <c r="F137" i="11"/>
  <c r="H136" i="11"/>
  <c r="G136" i="11"/>
  <c r="F136" i="11"/>
  <c r="H135" i="11"/>
  <c r="G135" i="11"/>
  <c r="F135" i="11"/>
  <c r="D133" i="11"/>
  <c r="H128" i="11"/>
  <c r="G128" i="11"/>
  <c r="F128" i="11"/>
  <c r="H126" i="11"/>
  <c r="G126" i="11"/>
  <c r="F126" i="11"/>
  <c r="H125" i="11"/>
  <c r="G125" i="11"/>
  <c r="F125" i="11"/>
  <c r="H124" i="11"/>
  <c r="G124" i="11"/>
  <c r="F124" i="11"/>
  <c r="H123" i="11"/>
  <c r="G123" i="11"/>
  <c r="F123" i="11"/>
  <c r="H122" i="11"/>
  <c r="G122" i="11"/>
  <c r="F122" i="11"/>
  <c r="H121" i="11"/>
  <c r="G121" i="11"/>
  <c r="F121" i="11"/>
  <c r="H120" i="11"/>
  <c r="H119" i="11"/>
  <c r="G119" i="11"/>
  <c r="E119" i="11" s="1"/>
  <c r="H118" i="11"/>
  <c r="G118" i="11"/>
  <c r="F118" i="11"/>
  <c r="H117" i="11"/>
  <c r="G117" i="11"/>
  <c r="F117" i="11"/>
  <c r="H116" i="11"/>
  <c r="G116" i="11"/>
  <c r="F116" i="11"/>
  <c r="H115" i="11"/>
  <c r="G115" i="11"/>
  <c r="F115" i="11"/>
  <c r="H114" i="11"/>
  <c r="G114" i="11"/>
  <c r="F114" i="11"/>
  <c r="H113" i="11"/>
  <c r="E113" i="11" s="1"/>
  <c r="D111" i="11"/>
  <c r="H107" i="11"/>
  <c r="G107" i="11"/>
  <c r="F107" i="11"/>
  <c r="H106" i="11"/>
  <c r="G106" i="11"/>
  <c r="F106" i="11"/>
  <c r="G103" i="11"/>
  <c r="H102" i="11"/>
  <c r="G102" i="11"/>
  <c r="F102" i="11"/>
  <c r="H101" i="11"/>
  <c r="G101" i="11"/>
  <c r="F101" i="11"/>
  <c r="H98" i="11"/>
  <c r="G98" i="11"/>
  <c r="E98" i="11" s="1"/>
  <c r="H97" i="11"/>
  <c r="G97" i="11"/>
  <c r="F97" i="11"/>
  <c r="H96" i="11"/>
  <c r="G96" i="11"/>
  <c r="F96" i="11"/>
  <c r="H95" i="11"/>
  <c r="G95" i="11"/>
  <c r="F95" i="11"/>
  <c r="H94" i="11"/>
  <c r="G94" i="11"/>
  <c r="F94" i="11"/>
  <c r="D90" i="11"/>
  <c r="H88" i="11"/>
  <c r="G88" i="11"/>
  <c r="F88" i="11"/>
  <c r="H87" i="11"/>
  <c r="G87" i="11"/>
  <c r="F87" i="11"/>
  <c r="H86" i="11"/>
  <c r="G86" i="11"/>
  <c r="F86" i="11"/>
  <c r="H85" i="11"/>
  <c r="G85" i="11"/>
  <c r="F85" i="11"/>
  <c r="H84" i="11"/>
  <c r="G84" i="11"/>
  <c r="F84" i="11"/>
  <c r="H83" i="11"/>
  <c r="G83" i="11"/>
  <c r="F83" i="11"/>
  <c r="H82" i="11"/>
  <c r="G82" i="11"/>
  <c r="F82" i="11"/>
  <c r="H81" i="11"/>
  <c r="G81" i="11"/>
  <c r="F81" i="11"/>
  <c r="H80" i="11"/>
  <c r="G80" i="11"/>
  <c r="H79" i="11"/>
  <c r="G79" i="11"/>
  <c r="F79" i="11"/>
  <c r="H77" i="11"/>
  <c r="G77" i="11"/>
  <c r="F77" i="11"/>
  <c r="H76" i="11"/>
  <c r="G76" i="11"/>
  <c r="F76" i="11"/>
  <c r="D73" i="11"/>
  <c r="H71" i="11"/>
  <c r="G71" i="11"/>
  <c r="F71" i="11"/>
  <c r="H70" i="11"/>
  <c r="G70" i="11"/>
  <c r="F70" i="11"/>
  <c r="H69" i="11"/>
  <c r="G69" i="11"/>
  <c r="F69" i="11"/>
  <c r="E67" i="11"/>
  <c r="H66" i="11"/>
  <c r="G66" i="11"/>
  <c r="F66" i="11"/>
  <c r="H63" i="11"/>
  <c r="G63" i="11"/>
  <c r="F63" i="11"/>
  <c r="H62" i="11"/>
  <c r="G62" i="11"/>
  <c r="F62" i="11"/>
  <c r="H61" i="11"/>
  <c r="G61" i="11"/>
  <c r="F61" i="11"/>
  <c r="H60" i="11"/>
  <c r="G60" i="11"/>
  <c r="H59" i="11"/>
  <c r="G59" i="11"/>
  <c r="F59" i="11"/>
  <c r="D56" i="11"/>
  <c r="H55" i="11"/>
  <c r="G55" i="11"/>
  <c r="F55" i="11"/>
  <c r="H54" i="11"/>
  <c r="G54" i="11"/>
  <c r="F54" i="11"/>
  <c r="H53" i="11"/>
  <c r="G53" i="11"/>
  <c r="F53" i="11"/>
  <c r="G52" i="11"/>
  <c r="F52" i="11"/>
  <c r="H51" i="11"/>
  <c r="G51" i="11"/>
  <c r="F51" i="11"/>
  <c r="H50" i="11"/>
  <c r="G50" i="11"/>
  <c r="F50" i="11"/>
  <c r="H49" i="11"/>
  <c r="G49" i="11"/>
  <c r="F49" i="11"/>
  <c r="H48" i="11"/>
  <c r="G48" i="11"/>
  <c r="F48" i="11"/>
  <c r="D46" i="11"/>
  <c r="H45" i="11"/>
  <c r="G45" i="11"/>
  <c r="F45" i="11"/>
  <c r="H44" i="11"/>
  <c r="G44" i="11"/>
  <c r="F44" i="11"/>
  <c r="H43" i="11"/>
  <c r="G43" i="11"/>
  <c r="F43" i="11"/>
  <c r="H42" i="11"/>
  <c r="G42" i="11"/>
  <c r="F42" i="11"/>
  <c r="H41" i="11"/>
  <c r="G41" i="11"/>
  <c r="F41" i="11"/>
  <c r="H40" i="11"/>
  <c r="G40" i="11"/>
  <c r="F40" i="11"/>
  <c r="H39" i="11"/>
  <c r="G39" i="11"/>
  <c r="F39" i="11"/>
  <c r="H38" i="11"/>
  <c r="G38" i="11"/>
  <c r="F38" i="11"/>
  <c r="H37" i="11"/>
  <c r="G37" i="11"/>
  <c r="F37" i="11"/>
  <c r="D35" i="11"/>
  <c r="H32" i="11"/>
  <c r="G32" i="11"/>
  <c r="F32" i="11"/>
  <c r="H30" i="11"/>
  <c r="G30" i="11"/>
  <c r="F30" i="11"/>
  <c r="H29" i="11"/>
  <c r="G29" i="11"/>
  <c r="F29" i="11"/>
  <c r="H28" i="11"/>
  <c r="G28" i="11"/>
  <c r="F28" i="11"/>
  <c r="H27" i="11"/>
  <c r="G27" i="11"/>
  <c r="F27" i="11"/>
  <c r="H26" i="11"/>
  <c r="G26" i="11"/>
  <c r="F26" i="11"/>
  <c r="H25" i="11"/>
  <c r="G25" i="11"/>
  <c r="F25" i="11"/>
  <c r="H24" i="11"/>
  <c r="G24" i="11"/>
  <c r="F24" i="11"/>
  <c r="H22" i="11"/>
  <c r="G22" i="11"/>
  <c r="F22" i="11"/>
  <c r="H21" i="11"/>
  <c r="G21" i="11"/>
  <c r="F21" i="11"/>
  <c r="H20" i="11"/>
  <c r="G20" i="11"/>
  <c r="F20" i="11"/>
  <c r="H19" i="11"/>
  <c r="G19" i="11"/>
  <c r="F19" i="11"/>
  <c r="D17" i="11"/>
  <c r="H15" i="11"/>
  <c r="G15" i="11"/>
  <c r="F15" i="11"/>
  <c r="H13" i="11"/>
  <c r="G13" i="11"/>
  <c r="F13" i="11"/>
  <c r="H12" i="11"/>
  <c r="G12" i="11"/>
  <c r="F12" i="11"/>
  <c r="H11" i="11"/>
  <c r="G11" i="11"/>
  <c r="F11" i="11"/>
  <c r="H10" i="11"/>
  <c r="G10" i="11"/>
  <c r="F10" i="11"/>
  <c r="H9" i="11"/>
  <c r="G9" i="11"/>
  <c r="F9" i="11"/>
  <c r="H8" i="11"/>
  <c r="G8" i="11"/>
  <c r="F8" i="11"/>
  <c r="H6" i="11"/>
  <c r="G6" i="11"/>
  <c r="F6" i="11"/>
  <c r="H5" i="11"/>
  <c r="G5" i="11"/>
  <c r="F5" i="11"/>
  <c r="E150" i="11" l="1"/>
  <c r="E155" i="11"/>
  <c r="E115" i="11"/>
  <c r="E124" i="11"/>
  <c r="E154" i="11"/>
  <c r="E159" i="11"/>
  <c r="E80" i="11"/>
  <c r="E83" i="11"/>
  <c r="E87" i="11"/>
  <c r="E153" i="11"/>
  <c r="E137" i="11"/>
  <c r="E141" i="11"/>
  <c r="E37" i="11"/>
  <c r="E41" i="11"/>
  <c r="E45" i="11"/>
  <c r="E48" i="11"/>
  <c r="E53" i="11"/>
  <c r="E69" i="11"/>
  <c r="E135" i="11"/>
  <c r="E139" i="11"/>
  <c r="E144" i="11"/>
  <c r="E151" i="11"/>
  <c r="E6" i="11"/>
  <c r="E11" i="11"/>
  <c r="E19" i="11"/>
  <c r="E24" i="11"/>
  <c r="E28" i="11"/>
  <c r="E40" i="11"/>
  <c r="E44" i="11"/>
  <c r="E60" i="11"/>
  <c r="E82" i="11"/>
  <c r="E86" i="11"/>
  <c r="E102" i="11"/>
  <c r="E136" i="11"/>
  <c r="E140" i="11"/>
  <c r="E22" i="11"/>
  <c r="E27" i="11"/>
  <c r="E32" i="11"/>
  <c r="E39" i="11"/>
  <c r="E43" i="11"/>
  <c r="E59" i="11"/>
  <c r="E62" i="11"/>
  <c r="E71" i="11"/>
  <c r="E79" i="11"/>
  <c r="E81" i="11"/>
  <c r="E85" i="11"/>
  <c r="E97" i="11"/>
  <c r="E101" i="11"/>
  <c r="D164" i="11"/>
  <c r="E158" i="11"/>
  <c r="E38" i="11"/>
  <c r="E42" i="11"/>
  <c r="E70" i="11"/>
  <c r="E77" i="11"/>
  <c r="E84" i="11"/>
  <c r="E88" i="11"/>
  <c r="E96" i="11"/>
  <c r="E138" i="11"/>
  <c r="E143" i="11"/>
  <c r="E146" i="11"/>
  <c r="E9" i="11"/>
  <c r="E13" i="11"/>
  <c r="E21" i="11"/>
  <c r="E26" i="11"/>
  <c r="E30" i="11"/>
  <c r="E50" i="11"/>
  <c r="E55" i="11"/>
  <c r="E66" i="11"/>
  <c r="E94" i="11"/>
  <c r="E106" i="11"/>
  <c r="E117" i="11"/>
  <c r="E122" i="11"/>
  <c r="E126" i="11"/>
  <c r="E8" i="11"/>
  <c r="E12" i="11"/>
  <c r="E20" i="11"/>
  <c r="E25" i="11"/>
  <c r="E29" i="11"/>
  <c r="E49" i="11"/>
  <c r="E54" i="11"/>
  <c r="E63" i="11"/>
  <c r="E116" i="11"/>
  <c r="E121" i="11"/>
  <c r="E125" i="11"/>
  <c r="E5" i="11"/>
  <c r="E10" i="11"/>
  <c r="E15" i="11"/>
  <c r="E51" i="11"/>
  <c r="E61" i="11"/>
  <c r="E76" i="11"/>
  <c r="E95" i="11"/>
  <c r="E107" i="11"/>
  <c r="E118" i="11"/>
  <c r="E123" i="11"/>
  <c r="E128" i="11"/>
  <c r="D172" i="11"/>
  <c r="D174" i="11" l="1"/>
</calcChain>
</file>

<file path=xl/sharedStrings.xml><?xml version="1.0" encoding="utf-8"?>
<sst xmlns="http://schemas.openxmlformats.org/spreadsheetml/2006/main" count="655" uniqueCount="352">
  <si>
    <t xml:space="preserve">Fächer </t>
  </si>
  <si>
    <t xml:space="preserve">Vorbedingung </t>
  </si>
  <si>
    <t xml:space="preserve">Prüfungsform </t>
  </si>
  <si>
    <t xml:space="preserve"> </t>
  </si>
  <si>
    <t xml:space="preserve">Theoretisches Modul </t>
  </si>
  <si>
    <r>
      <t>1. Semester</t>
    </r>
    <r>
      <rPr>
        <sz val="11"/>
        <rFont val="Times New Roman"/>
        <family val="1"/>
        <charset val="238"/>
      </rPr>
      <t xml:space="preserve"> </t>
    </r>
  </si>
  <si>
    <t xml:space="preserve">Makroskopische Anatomie  und Embryologie I </t>
  </si>
  <si>
    <t xml:space="preserve">Kolloquium </t>
  </si>
  <si>
    <t xml:space="preserve">Biophysik I </t>
  </si>
  <si>
    <t>Physikalische Grundlagen der zahnärztlichen Materialkunde</t>
  </si>
  <si>
    <t xml:space="preserve">Chemie für Mediziner </t>
  </si>
  <si>
    <t xml:space="preserve">Körpererziehung (Sport) I </t>
  </si>
  <si>
    <t xml:space="preserve">Unterschrift </t>
  </si>
  <si>
    <t xml:space="preserve">Medizinische Terminologie </t>
  </si>
  <si>
    <t xml:space="preserve">Prakt. Note </t>
  </si>
  <si>
    <t xml:space="preserve">Medizinische Informatik </t>
  </si>
  <si>
    <t xml:space="preserve">Praktische Note </t>
  </si>
  <si>
    <t xml:space="preserve">Einführung in die ungarische Sprache  </t>
  </si>
  <si>
    <t xml:space="preserve">2. Semester </t>
  </si>
  <si>
    <t xml:space="preserve">Makroskopische Anatomie  und Embryologie II </t>
  </si>
  <si>
    <t>Makroskopische Anatomie  und Embryologie I</t>
  </si>
  <si>
    <t xml:space="preserve">Rigorosum </t>
  </si>
  <si>
    <t xml:space="preserve">Mikroskopische Anatomie und Embryologie I </t>
  </si>
  <si>
    <t xml:space="preserve">Biophysik II </t>
  </si>
  <si>
    <t xml:space="preserve">Zahnärztliche Materialkunde </t>
  </si>
  <si>
    <t xml:space="preserve">Zahnmedizinische Biochemie I </t>
  </si>
  <si>
    <t xml:space="preserve">Körpererziehung (Sport) II </t>
  </si>
  <si>
    <t xml:space="preserve">Zahnmedizinische Terminologie </t>
  </si>
  <si>
    <t xml:space="preserve">Medizinische Soziologie </t>
  </si>
  <si>
    <t xml:space="preserve">Erste Hilfe </t>
  </si>
  <si>
    <t xml:space="preserve">Kriterium  </t>
  </si>
  <si>
    <t>Zahnärztliche Materialkunde, Makroskopische Anatomie  und Embryologie II</t>
  </si>
  <si>
    <t xml:space="preserve">3. Semester </t>
  </si>
  <si>
    <t xml:space="preserve">Mikroskopische Anatomie und Embryologie  II </t>
  </si>
  <si>
    <t>Mikroskopische Anatomie  und Embryologie I, Makroskopische Anatomie  und Embryologie II</t>
  </si>
  <si>
    <t xml:space="preserve">Zahnmedizinische Biochemie II </t>
  </si>
  <si>
    <t xml:space="preserve">Grundlagen der Immunologie </t>
  </si>
  <si>
    <t xml:space="preserve">Molekulare Zellbiologie I </t>
  </si>
  <si>
    <t xml:space="preserve">Chemie für Mediziner, Zahnmed. Biochemie I </t>
  </si>
  <si>
    <t xml:space="preserve">Odontotechnologie und Prothetische Propädeutik I </t>
  </si>
  <si>
    <t xml:space="preserve">Medizinische und zahnmedizinische Physiologie I </t>
  </si>
  <si>
    <t xml:space="preserve">Mikroskopische Anatomie  und Embryologie I, Makroskopische Anatomie  und Embryologie II, Biophysik II </t>
  </si>
  <si>
    <t xml:space="preserve">Körpererziehung (Sport) III </t>
  </si>
  <si>
    <t xml:space="preserve">Zahnärztliche Allgemeine Propädeutik </t>
  </si>
  <si>
    <t xml:space="preserve">Kolloquium* </t>
  </si>
  <si>
    <t xml:space="preserve">4. Semester </t>
  </si>
  <si>
    <t xml:space="preserve">Allgemeine und orale Mikrobiologie </t>
  </si>
  <si>
    <t xml:space="preserve">Molekulare Zellbiologie I, Medizinische und zahnmedizinische Physiologie I </t>
  </si>
  <si>
    <t xml:space="preserve">Genetik und Genomik </t>
  </si>
  <si>
    <t xml:space="preserve">Zahnerhaltungskunde, Propädeutik I </t>
  </si>
  <si>
    <t xml:space="preserve">Zahnärztliche Allgemeine Propädeutik, Odontotechnologie und Prothetische Propädeutik I, Makroskopische Anatomie  und Embryologie II, </t>
  </si>
  <si>
    <t xml:space="preserve">Molekulare Zellbiologie II </t>
  </si>
  <si>
    <t xml:space="preserve">Odontotechnologie und Prothetische Propädeutik II </t>
  </si>
  <si>
    <t xml:space="preserve">Makroskopische Anatomie  und Embryologie II, Odontotechnologie und Prothetische Propädeutik I </t>
  </si>
  <si>
    <t xml:space="preserve">Medizinische und zahnmedizinische Physiologie II </t>
  </si>
  <si>
    <t xml:space="preserve">Mikroskopische Anatomie  und Embryologie II, Molekulare Zellbiologie I, Medizinische und zahnmedizinische Physiologie I </t>
  </si>
  <si>
    <t xml:space="preserve">Körpererziehung (Sport) IV </t>
  </si>
  <si>
    <t xml:space="preserve">Präklinisches Modul </t>
  </si>
  <si>
    <t xml:space="preserve">5. Semester </t>
  </si>
  <si>
    <t xml:space="preserve">Allgemeine und orale Pathophysiologie </t>
  </si>
  <si>
    <t xml:space="preserve">Allgemeine und orale Mikrobiologie, Molekulare Zellbiologie II, Medizinische und zahnmedizinische Physiologie II </t>
  </si>
  <si>
    <t xml:space="preserve">Med. Grundlagen der Beseitigung von Katastrophen I </t>
  </si>
  <si>
    <t xml:space="preserve">Zahnerhaltungskunde, Propädeutik II </t>
  </si>
  <si>
    <t xml:space="preserve">Zahnerhaltungskunde, Propädeutik I, Odontotechnologie und Prothetische Propädeutik II, Medizinische und zahnmedizinische Physiologie II </t>
  </si>
  <si>
    <t xml:space="preserve">Hygiene </t>
  </si>
  <si>
    <t xml:space="preserve">Odontotechnologie und Prothetische Propädeutik III </t>
  </si>
  <si>
    <t xml:space="preserve">Zahnerhaltungskunde, Propädeutik I, Odontotechnologie und Prothetische Propädeutik II, Molekulare Zellbiologie II </t>
  </si>
  <si>
    <t xml:space="preserve">Pathologie </t>
  </si>
  <si>
    <t xml:space="preserve">Genetik und Genomik, Molekulare Zellbiologie II, Medizinische und zahnmedizinische Physiologie II </t>
  </si>
  <si>
    <t xml:space="preserve">Präventive Zahnheilkunde </t>
  </si>
  <si>
    <t>Zahnerhaltungskunde, Propädeutik I, Odontotechnologie und Prothetische Propädeutik II</t>
  </si>
  <si>
    <t xml:space="preserve">Kieferchirurgische Propädeutik </t>
  </si>
  <si>
    <t xml:space="preserve">Körpererziehung (Sport) V </t>
  </si>
  <si>
    <t xml:space="preserve">6. Semester </t>
  </si>
  <si>
    <t>Endodontische Propädeutik</t>
  </si>
  <si>
    <t xml:space="preserve">Zahnärztliche Prothetik I </t>
  </si>
  <si>
    <t>Zahnerhaltungskunde, Propädeutik II, Odontotechnologie und Prothetische Propädeutik III, Präventive Zahnheilkunde</t>
  </si>
  <si>
    <t xml:space="preserve">Zahnerhaltungskunde I </t>
  </si>
  <si>
    <t xml:space="preserve">Zahnerhaltungskunde, Propädeutik II, Odontotechnologie und Prothetische Propädeutik III, Präventive Zahnheilkunde </t>
  </si>
  <si>
    <t xml:space="preserve">Med. Grundlagen der Beseitigung von Katastrophen II </t>
  </si>
  <si>
    <t xml:space="preserve">Orale Biologie </t>
  </si>
  <si>
    <t xml:space="preserve">Allgemeine und orale Pathophysiologie, Hygiene, Pathologie </t>
  </si>
  <si>
    <t xml:space="preserve">Orale Pathologie </t>
  </si>
  <si>
    <t>Allgemeine und orale Pathophysiologie,  Pathologie, Hygiene,</t>
  </si>
  <si>
    <t xml:space="preserve">Kieferchirurgie I </t>
  </si>
  <si>
    <t xml:space="preserve">Allgemeine und orale Pathophysiologie, Pathologie, Kieferchirurgische Propädeutik </t>
  </si>
  <si>
    <t xml:space="preserve">Körpererziehung (Sport) VI </t>
  </si>
  <si>
    <t>Orale Medizin I</t>
  </si>
  <si>
    <t xml:space="preserve">Zahnerhaltungskunde, Propädeutik I, Odontotechnologie und Prothetische Propädeutik II,  </t>
  </si>
  <si>
    <t xml:space="preserve">Orale Diagnostik </t>
  </si>
  <si>
    <t xml:space="preserve">Strahlenschutz </t>
  </si>
  <si>
    <t xml:space="preserve">Biophysik II  </t>
  </si>
  <si>
    <t xml:space="preserve">Kriterium </t>
  </si>
  <si>
    <t xml:space="preserve">Klinisches Modul </t>
  </si>
  <si>
    <t xml:space="preserve">7. Semester </t>
  </si>
  <si>
    <t xml:space="preserve">Innere Medizin I </t>
  </si>
  <si>
    <t xml:space="preserve">Zahnärztliche Prothetik II </t>
  </si>
  <si>
    <t xml:space="preserve">Pharmakologie I </t>
  </si>
  <si>
    <t xml:space="preserve">Zahnerhaltungskunde II </t>
  </si>
  <si>
    <t>Zahnärztliche Prothetik I, Zahnerhaltungskunde I, Endodontische Propädeutik</t>
  </si>
  <si>
    <t xml:space="preserve">Med. Grundlagen der Beseitigung von Katastrophen III </t>
  </si>
  <si>
    <t xml:space="preserve">Parodontologie I </t>
  </si>
  <si>
    <t xml:space="preserve">Orale Biologie, Orale Pathologie, Kieferchirurgie I </t>
  </si>
  <si>
    <t xml:space="preserve">Kieferchirurgie II </t>
  </si>
  <si>
    <t xml:space="preserve">Orale Pathologie, Kieferchirurgie I, Strahlenschutz </t>
  </si>
  <si>
    <t xml:space="preserve">Körpererziehung (Sport) VII </t>
  </si>
  <si>
    <t xml:space="preserve">Orale Pathologie, Pathologie </t>
  </si>
  <si>
    <t>Allgemeine und zahnärztliche Radiologie I</t>
  </si>
  <si>
    <t xml:space="preserve">Gnatologie </t>
  </si>
  <si>
    <t xml:space="preserve">Zahnärztliche Prothetik I, Zahnerhaltungskunde I, Orale Diagnostik </t>
  </si>
  <si>
    <t xml:space="preserve">8. Semester </t>
  </si>
  <si>
    <t xml:space="preserve">Innere Medizin II </t>
  </si>
  <si>
    <t xml:space="preserve">Pharmakologie I, Innere Medizin I </t>
  </si>
  <si>
    <t xml:space="preserve">Zahnärztliche Prothetik III </t>
  </si>
  <si>
    <t xml:space="preserve">Kieferorthopädische Propädeutik </t>
  </si>
  <si>
    <t xml:space="preserve">Pharmakologie II </t>
  </si>
  <si>
    <t xml:space="preserve">Implantologie I </t>
  </si>
  <si>
    <t xml:space="preserve">Allgemeine und zahnärztliche Radiologie I, Parodontologie I, Kieferchirurgie II  </t>
  </si>
  <si>
    <t xml:space="preserve">Zahnerhaltungskunde III </t>
  </si>
  <si>
    <t xml:space="preserve">Allgemeine und zahnärztliche Radiologie I, Zahnärztliche Prothetik II, Zahnerhaltungskunde II </t>
  </si>
  <si>
    <t xml:space="preserve">Parodontologie II </t>
  </si>
  <si>
    <t xml:space="preserve">Allgemeine und zahnärztliche Radiologie I, Parodontologie I, Kieferchirurgie II </t>
  </si>
  <si>
    <t>Notfälle in der zahnärztlichen Praxis II</t>
  </si>
  <si>
    <t>Allgemeine und zahnärztliche Radiologie I, Notfälle in der zahnärztlichen Praxis I</t>
  </si>
  <si>
    <t xml:space="preserve">Kieferchirurgie III </t>
  </si>
  <si>
    <t xml:space="preserve">Allgemeine und zahnärztliche Radiologie I, Parodontologie I, Kieferchirurgie II   </t>
  </si>
  <si>
    <t xml:space="preserve">Körpererziehung (Sport) VIII </t>
  </si>
  <si>
    <t xml:space="preserve">Psychiatrie </t>
  </si>
  <si>
    <t xml:space="preserve">Innere Medizin I, Pharmakologie I </t>
  </si>
  <si>
    <t xml:space="preserve">Zahnärztliche  Ethik </t>
  </si>
  <si>
    <t xml:space="preserve">Innere Medizin I, Orale Pathologie </t>
  </si>
  <si>
    <t xml:space="preserve">Neurologie </t>
  </si>
  <si>
    <t xml:space="preserve">Augenheilkunde </t>
  </si>
  <si>
    <t>Allgemeine und zahnärztliche Radiologie II</t>
  </si>
  <si>
    <t>Zahnärztliche Prothetik III, Zahnerhaltungskunde III,  Parodontologie II</t>
  </si>
  <si>
    <t xml:space="preserve">9. Semester </t>
  </si>
  <si>
    <t xml:space="preserve">Zahnärztliche Prothetik IV </t>
  </si>
  <si>
    <t xml:space="preserve">Zahnärztliche Prothetik III, Zahnerhaltungskunde III </t>
  </si>
  <si>
    <t xml:space="preserve">Kieferorthopädie I </t>
  </si>
  <si>
    <t xml:space="preserve">Kieferchirurgische Propädeutik, Zahnärztliche Prothetik III, Zahnerhaltungskunde III </t>
  </si>
  <si>
    <t xml:space="preserve">Kinderzahnheilkunde I </t>
  </si>
  <si>
    <t xml:space="preserve">Implantologie II </t>
  </si>
  <si>
    <t xml:space="preserve">Implantologie I, Parodontologie II, Kieferchirurgie III </t>
  </si>
  <si>
    <t>Rigorosum</t>
  </si>
  <si>
    <t xml:space="preserve">Klinische Zahnheilkunde I </t>
  </si>
  <si>
    <t xml:space="preserve">Zahnerhaltungskunde IV </t>
  </si>
  <si>
    <t xml:space="preserve">Orale Medizin II. </t>
  </si>
  <si>
    <t xml:space="preserve">Parodontologie III </t>
  </si>
  <si>
    <t xml:space="preserve">Kieferchirurgie IV </t>
  </si>
  <si>
    <t xml:space="preserve">Körpererziehung (Sport) IX </t>
  </si>
  <si>
    <t xml:space="preserve">Innere Medizin II, Pharmakologie II </t>
  </si>
  <si>
    <t xml:space="preserve">Rechtsmedizin für Zahnmediziner </t>
  </si>
  <si>
    <t>Innere Medizin II, Pharmakologie II Pathologie</t>
  </si>
  <si>
    <t xml:space="preserve">10. Semester </t>
  </si>
  <si>
    <t xml:space="preserve">Zahnärztliche Prothetik V </t>
  </si>
  <si>
    <t xml:space="preserve">Zahnärztliche Prothetik IV, Zahnerhaltungskunde IV </t>
  </si>
  <si>
    <t xml:space="preserve">Kieferorthopädie II </t>
  </si>
  <si>
    <t xml:space="preserve">Gerostomatologie </t>
  </si>
  <si>
    <t xml:space="preserve">Zahnärztliche Prothetik IV, Gnatologie, Orale Medizin II </t>
  </si>
  <si>
    <t xml:space="preserve">Kinderzahnheilkunde II </t>
  </si>
  <si>
    <t xml:space="preserve">Klinische Zahnheilkunde II </t>
  </si>
  <si>
    <t xml:space="preserve">Zahnerhaltungskunde V </t>
  </si>
  <si>
    <t xml:space="preserve">Parodontologie IV </t>
  </si>
  <si>
    <t>Parodontologie III</t>
  </si>
  <si>
    <t xml:space="preserve">Kieferchirurgie V </t>
  </si>
  <si>
    <t xml:space="preserve">Implantologie II, Parodontologie III, Kieferchirurgie IV </t>
  </si>
  <si>
    <t xml:space="preserve">Körpererziehung (Sport) X </t>
  </si>
  <si>
    <t xml:space="preserve">Geburtshilfe und Familienplanung </t>
  </si>
  <si>
    <t>Diplomarbeit</t>
  </si>
  <si>
    <t>Wahlfächer (min.)</t>
  </si>
  <si>
    <t xml:space="preserve">Makroskopische Anatomie  und Embryologie II , Pathologie </t>
  </si>
  <si>
    <t>Semmelweis Symposium</t>
  </si>
  <si>
    <t>FOKOFRM359_1A</t>
  </si>
  <si>
    <t xml:space="preserve">Zahnmedizinische Psychologie </t>
  </si>
  <si>
    <t>Molekulare Zellbiologie I, Zahnmedizinische Biochemie II</t>
  </si>
  <si>
    <t xml:space="preserve">Zahnärztliche Prothetik I,  Zahnerhaltungskunde I, Strahlenschutz, </t>
  </si>
  <si>
    <t>Pathologie, Medizinische und zahnmedizinische Physiologie II, Zahnmedizinische Biochemie II</t>
  </si>
  <si>
    <t xml:space="preserve">Makroskopische Anatomie und Embryologie II, Innere Medizin I, Pharmakologie I, </t>
  </si>
  <si>
    <t xml:space="preserve">Erste Hilfe, Innere Medizin II, Pharmakologie II, </t>
  </si>
  <si>
    <t xml:space="preserve"> Zahnärztliche Prothetik IV,  Klinische Zahnheilkunde I, Zahnerhaltungskunde IV,</t>
  </si>
  <si>
    <t>Allgemeine und orale Pathophysiologie, Hygiene, Pathologie</t>
  </si>
  <si>
    <t xml:space="preserve">Allgemeine und zahnärztliche Radiologie I, Zahnärztliche Prothetik II,  Zahnerhaltungskunde II </t>
  </si>
  <si>
    <t>Dermatologie</t>
  </si>
  <si>
    <t xml:space="preserve">Notfälle in der zahnärztlichen Praxis I </t>
  </si>
  <si>
    <t>Hals-, Nasen- und Ohrenheilkunde</t>
  </si>
  <si>
    <t>Kinderheilkunde</t>
  </si>
  <si>
    <t>Chirurgie</t>
  </si>
  <si>
    <t xml:space="preserve">Orale Medizin I, Orale Diagnostik, Kieferchirurgie III </t>
  </si>
  <si>
    <t xml:space="preserve">FOKOANT338_1N </t>
  </si>
  <si>
    <t>FOKOFIZ307_1N</t>
  </si>
  <si>
    <t>FOKOGEN225_1N</t>
  </si>
  <si>
    <t>FOKVDEI316_1N</t>
  </si>
  <si>
    <t xml:space="preserve">FOKOANT338_2N </t>
  </si>
  <si>
    <t xml:space="preserve">FOKOANT339_1N </t>
  </si>
  <si>
    <t xml:space="preserve">FOKOFPK364_1N    </t>
  </si>
  <si>
    <t>FOKOOXI197_1N</t>
  </si>
  <si>
    <t>FOKOODO028_1N</t>
  </si>
  <si>
    <t xml:space="preserve">FOKOANT339_2N </t>
  </si>
  <si>
    <t xml:space="preserve">FOKOGEN347_1N </t>
  </si>
  <si>
    <t xml:space="preserve">FOKOFPK365_1N     </t>
  </si>
  <si>
    <t xml:space="preserve">FOKOELT349_1N </t>
  </si>
  <si>
    <t>FOKOPRT231_1N</t>
  </si>
  <si>
    <t>FOKOGEN240_1N</t>
  </si>
  <si>
    <t>FOKOKFK355_1N</t>
  </si>
  <si>
    <t xml:space="preserve">FOKOFPK365_2N     </t>
  </si>
  <si>
    <t xml:space="preserve">FOKOELT349_2N </t>
  </si>
  <si>
    <t>FOKOOBT241_1N</t>
  </si>
  <si>
    <t>FOKOKFK355_2N</t>
  </si>
  <si>
    <t>FOKONEI309_1N</t>
  </si>
  <si>
    <t xml:space="preserve">FOKOFPK365_3N     </t>
  </si>
  <si>
    <t>FOKOPTK245_1N</t>
  </si>
  <si>
    <t>FOKOSZB041_1N</t>
  </si>
  <si>
    <t>FOKOKFK356_1N</t>
  </si>
  <si>
    <t xml:space="preserve">FOKOFPK366_1N    </t>
  </si>
  <si>
    <t xml:space="preserve">FOKOKFK357_1N </t>
  </si>
  <si>
    <t>FOKOOBT249_1N</t>
  </si>
  <si>
    <t xml:space="preserve">FOKOPTK352_1N </t>
  </si>
  <si>
    <t xml:space="preserve">FOKOSZB353_1N </t>
  </si>
  <si>
    <t>FOKOODT244_1N</t>
  </si>
  <si>
    <t>FOKOODT243_1N</t>
  </si>
  <si>
    <t>FOKOODT135_1N</t>
  </si>
  <si>
    <t>FOKOBOK300_1N</t>
  </si>
  <si>
    <t xml:space="preserve">FOKOFPK366_2N    </t>
  </si>
  <si>
    <t xml:space="preserve">FOKOKFK357_2N </t>
  </si>
  <si>
    <t xml:space="preserve">FOKOSZB353_2N </t>
  </si>
  <si>
    <t>FOKVFUL255_1N</t>
  </si>
  <si>
    <t xml:space="preserve">FOKVGY2369_1N    </t>
  </si>
  <si>
    <t>FOKOODT247_1N</t>
  </si>
  <si>
    <t>FOKOFPK367_1N</t>
  </si>
  <si>
    <t xml:space="preserve">FOKOFPK366_3N    </t>
  </si>
  <si>
    <t>FOKOGFK257_1N</t>
  </si>
  <si>
    <t>FOKOSZB311_1N</t>
  </si>
  <si>
    <t xml:space="preserve">FOKOKFK357_3N </t>
  </si>
  <si>
    <t xml:space="preserve">FOKOSZB353_3N </t>
  </si>
  <si>
    <t>FOKVPSI078_1N</t>
  </si>
  <si>
    <t>FOKVNEU079_1N</t>
  </si>
  <si>
    <t>FOKOODT247_2N</t>
  </si>
  <si>
    <t xml:space="preserve">FOKOFPK366_4N    </t>
  </si>
  <si>
    <t>FOKOGFK263_1N</t>
  </si>
  <si>
    <t>FOKOGFK265_1N</t>
  </si>
  <si>
    <t>FOKOSZB311_2N</t>
  </si>
  <si>
    <t xml:space="preserve">FOKOKFK357_4N </t>
  </si>
  <si>
    <t>FOKOODT244_2N</t>
  </si>
  <si>
    <t xml:space="preserve">FOKOSZB353_4N </t>
  </si>
  <si>
    <t>FOKVIGS088_1N</t>
  </si>
  <si>
    <t xml:space="preserve">FOKOFPK366_5N    </t>
  </si>
  <si>
    <t>FOKOGFK263_2N</t>
  </si>
  <si>
    <t>FOKOGFK265_2N</t>
  </si>
  <si>
    <t xml:space="preserve">FOKOKFK357_5N </t>
  </si>
  <si>
    <t xml:space="preserve">FOKOSZB353_5N </t>
  </si>
  <si>
    <t>FOKVNO2092_1N</t>
  </si>
  <si>
    <t>FOKOMBT304_1N</t>
  </si>
  <si>
    <t>FOKVNYE319_1N</t>
  </si>
  <si>
    <t>FOKOBMT305_1N</t>
  </si>
  <si>
    <t>FOKVMAG235_1N</t>
  </si>
  <si>
    <t>FOKVMAG233_1N</t>
  </si>
  <si>
    <t>FOKOBMT305_2N</t>
  </si>
  <si>
    <t>FOKOMBT306_1N</t>
  </si>
  <si>
    <t xml:space="preserve">FOKOMIK350_1N </t>
  </si>
  <si>
    <t>FOKOMBT306_2N</t>
  </si>
  <si>
    <t>FOKOFRM254_1N</t>
  </si>
  <si>
    <t xml:space="preserve">FOKVSB1370_1N    </t>
  </si>
  <si>
    <t>FOKOFRM254_2N</t>
  </si>
  <si>
    <t>FOKVMAG259_1N</t>
  </si>
  <si>
    <t>FOKOKFK313_1N</t>
  </si>
  <si>
    <t>FOKOFPK312_2N</t>
  </si>
  <si>
    <t>Oxyologie</t>
  </si>
  <si>
    <t>Eid der Absolventinnen</t>
  </si>
  <si>
    <t>¤</t>
  </si>
  <si>
    <t>Gelöbnis der Studierenden der Zahnmedizin</t>
  </si>
  <si>
    <t xml:space="preserve">Geschichte der Medizin und der Semmelweis Universität </t>
  </si>
  <si>
    <t xml:space="preserve">Praktische Prüfung </t>
  </si>
  <si>
    <t>Die Ableistung der untenstehenden neuen Sprachanforderungen ist für die Studierenden im I., II. und III. Studienjahr ab dem Studienjahr 2024/25 verpflichtend.</t>
  </si>
  <si>
    <t>Voraussetzung für die Verleihung des Diploms in Zahnmedizin in einer fremdsprachigen Ausbildung: Universitäre Abschlussprüfung in Ungarisch. Studierende in der fremdsprachigen Ausbildung müssen in der Lage sein, auf Ungarisch zu kommunizieren, was im Rahmen einer universitären Abschlussprüfung auf Ungarisch nachgewiesen wird. Das Abstract der Abschlussarbeit / Diplomarbeit muss der fertiggestellten und eingereichten Arbeit in ungarischer Sprache – in der vorgegebenen Struktur und dem vorgegebenen Inhalt – beigefügt werden. Die sprachliche und grammatikalische Korrektheit des Abstracts in ungarischer Sprache wird als neues Kriterium in den Bewertungsbogen der Abschlussarbeit / Diplomarbeit aufgenommen. Bei der mündlichen Verteidigung der Abschlussarbeit / Diplomarbeit muss das letzte Schaubild der Präsentation – die Zusammenfassung – auf Ungarisch vorgestellt werden. Im Prüfungsprotokoll der Abschlussprüfung / Diplomarbeit werden auch die ungarischen Sprachkenntnisse der Absolventen bewertet. Zahnmedizinische Fachsprache: Der fachsprachliche Unterricht wurde als universitäre Abschlussprüfung in Fachsprache als Kriterium ins Curriculum aufgenommen. Zur Erlangung des Master-Abschlusses müssen die Kenntnisse der zahnmedizinischen Fachsprache, einschließlich des einschlägigen zahnmedizinischen Fachwortschatzes, gemäß den Anforderungen des Lehrplans bis zum Zeitpunkt der Erlangung des Diploms erworben werden.</t>
  </si>
  <si>
    <t>KREDITPUNKTE</t>
  </si>
  <si>
    <t>Stundenzahl pro Semester</t>
  </si>
  <si>
    <t>Vorlesung (Std./Semester)</t>
  </si>
  <si>
    <t>Seminar (Std./Semester)</t>
  </si>
  <si>
    <t>Praktikum (Std./Semester)</t>
  </si>
  <si>
    <t>Pflichtfach</t>
  </si>
  <si>
    <t>Biologie für Mediziner (Zellbiologie)</t>
  </si>
  <si>
    <t xml:space="preserve">Wahlpflichtfach </t>
  </si>
  <si>
    <t>Kreditpunkte insgesamt:</t>
  </si>
  <si>
    <t xml:space="preserve">Ungarische Zahnmedizinische Fachsprache I  </t>
  </si>
  <si>
    <t>Odontotechnologisches Praktikum im Sommer</t>
  </si>
  <si>
    <t>Praktikum als Zahnarzthelfer/in im Sommer</t>
  </si>
  <si>
    <t xml:space="preserve">Biologie für Mediziner (Zellbiologie), Zahnmedizinische Biochemie I  </t>
  </si>
  <si>
    <t>Ungarische Zahnmedizinische Fachsprache II</t>
  </si>
  <si>
    <t>Ungarische Zahnmedizinische Fachsprache I</t>
  </si>
  <si>
    <t xml:space="preserve">Biologie für Mediziner (Zellbiologie), Zahnmedizinische Biochemie II  </t>
  </si>
  <si>
    <t>Ungarische Zahnmedizinische Fachsprache III</t>
  </si>
  <si>
    <t>Ungarische Zahnmedizinische Fachsprache IV</t>
  </si>
  <si>
    <t>Ungarische Zahnmedizinische Fachsprache V</t>
  </si>
  <si>
    <t>Zahnextraktionspraktikum im Sommer</t>
  </si>
  <si>
    <t>Allgemeines zahnärztliches Praktikum im Sommer</t>
  </si>
  <si>
    <t>Kreditpunkte insgesamt (10 Semester):</t>
  </si>
  <si>
    <t xml:space="preserve">Kriterien, die bis zum Ende des Studiums erfüllt sein müssen </t>
  </si>
  <si>
    <t>Für die wöchentliche Anzahl der Vorlesungen/Seminare/Praktika ist die Studienfachbeschreibung in allen Fällen normativ, und dort, wo eine Interpretation nicht möglich war, bleiben diese Kolumne leer.</t>
  </si>
  <si>
    <t>Schwerpunktkolloquium (Kolloquium *)= Kolloquium, das in den Diplomdurchschnitt einbezogen wird. (Organisation- und Betriebsordnung Teil III - Studien und Prüfungsordnung, § 49, Absatz 2)</t>
  </si>
  <si>
    <r>
      <rPr>
        <b/>
        <u/>
        <sz val="11"/>
        <rFont val="Times New Roman"/>
        <family val="1"/>
        <charset val="238"/>
      </rPr>
      <t>Die Studienfächer, die in den Diplomdurchschnitt einbezogen werden:</t>
    </r>
    <r>
      <rPr>
        <sz val="11"/>
        <rFont val="Times New Roman"/>
        <family val="1"/>
        <charset val="238"/>
      </rPr>
      <t xml:space="preserve"> Rigorosa und Schwerpunktkolloquien (Kolloquium *). </t>
    </r>
  </si>
  <si>
    <t>Vorlesung (Std./Woche)  ¤</t>
  </si>
  <si>
    <t>Seminar (Std./Woche)  ¤</t>
  </si>
  <si>
    <t>Praktikum (Std./Woche)  ¤</t>
  </si>
  <si>
    <t xml:space="preserve">Physikalische Grundlagen der zahnärztlichen Materialkunde, Makroskopische Anatomie  und Embryologie I </t>
  </si>
  <si>
    <t>FOKONEM395_1N</t>
  </si>
  <si>
    <t xml:space="preserve">FOKOFIZ378_1N </t>
  </si>
  <si>
    <t>FOKOTSI380_1N</t>
  </si>
  <si>
    <t xml:space="preserve">FOKVNYE396_1N </t>
  </si>
  <si>
    <t xml:space="preserve">FOKOFIZ378_2N </t>
  </si>
  <si>
    <t>FOKOTSI380_2N</t>
  </si>
  <si>
    <t>FOKVNYE397_1N</t>
  </si>
  <si>
    <t>FOKONYE398_1N</t>
  </si>
  <si>
    <t xml:space="preserve">FOKVNEI381_1N </t>
  </si>
  <si>
    <t>FOKOASZ383_1N</t>
  </si>
  <si>
    <t>FOKOTSI380_3N</t>
  </si>
  <si>
    <t>FOKONYE398_2N</t>
  </si>
  <si>
    <t>FOKOTSI380_4N</t>
  </si>
  <si>
    <t>FOKONYE398_3N</t>
  </si>
  <si>
    <t xml:space="preserve">Medizinische Grundlagen der Beseitigung von Katastrophen I </t>
  </si>
  <si>
    <t>FOKOBVI385_1N</t>
  </si>
  <si>
    <t>FOKOKFK384_1N</t>
  </si>
  <si>
    <t>FOKOTSI380_5N</t>
  </si>
  <si>
    <t>FOKONYE398_4N</t>
  </si>
  <si>
    <t xml:space="preserve">Medizinische Grundlagen der Beseitigung von Katastrophen II </t>
  </si>
  <si>
    <t>FOKOBVI385_2N</t>
  </si>
  <si>
    <t>FOKOTSI380_6N</t>
  </si>
  <si>
    <t>FOKONYE398_5N</t>
  </si>
  <si>
    <t>FOKOEXT386_1N</t>
  </si>
  <si>
    <t xml:space="preserve">Medizinische Grundlagen der Beseitigung von Katastrophen III </t>
  </si>
  <si>
    <t>FOKOHKT385_3N</t>
  </si>
  <si>
    <t>FOKOPDK387_1N</t>
  </si>
  <si>
    <t xml:space="preserve">FOKOFSI388_1N     </t>
  </si>
  <si>
    <t>FOKOTSI380_7N</t>
  </si>
  <si>
    <t>FOKOBHK389_2N</t>
  </si>
  <si>
    <t xml:space="preserve">Medizinische Grundlagen der Beseitigung von Katastrophen IV </t>
  </si>
  <si>
    <t>FOKOHKT385_4N</t>
  </si>
  <si>
    <t>FOKOPDK387_2N</t>
  </si>
  <si>
    <t xml:space="preserve">FOKOFSI388_2N     </t>
  </si>
  <si>
    <t>FOKOTSI380_8N</t>
  </si>
  <si>
    <t>FOKVSZE390_1N</t>
  </si>
  <si>
    <t>FOKOFOG391_1N</t>
  </si>
  <si>
    <t>FOKOPDK387_3N</t>
  </si>
  <si>
    <t>FOKOTSI380_9N</t>
  </si>
  <si>
    <t>FOKVBOR392_1N</t>
  </si>
  <si>
    <t>FOKVOMS393_1N</t>
  </si>
  <si>
    <t>FOKOFSI394_1N</t>
  </si>
  <si>
    <t>FOKOPDK387_4N</t>
  </si>
  <si>
    <t>FOKOTSI380_10N</t>
  </si>
  <si>
    <t>FOKONEM395_2N</t>
  </si>
  <si>
    <t>Biophysik I.</t>
  </si>
  <si>
    <t>Pfichtfach / Wahlfach</t>
  </si>
  <si>
    <t>Neptun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</si>
</sst>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charset val="238"/>
      <scheme val="minor"/>
    </font>
    <font>
      <sz val="11"/>
      <name val="Times New Roman"/>
      <family val="1"/>
      <charset val="238"/>
    </font>
    <font>
      <sz val="9"/>
      <name val="Times New Roman"/>
      <family val="1"/>
      <charset val="238"/>
    </font>
    <font>
      <b/>
      <sz val="11"/>
      <name val="Times New Roman"/>
      <family val="1"/>
      <charset val="238"/>
    </font>
    <font>
      <b/>
      <sz val="9"/>
      <name val="Times New Roman"/>
      <family val="1"/>
      <charset val="238"/>
    </font>
    <font>
      <sz val="10"/>
      <name val="Times New Roman"/>
      <family val="1"/>
      <charset val="238"/>
    </font>
    <font>
      <b/>
      <u/>
      <sz val="11"/>
      <name val="Times New Roman"/>
      <family val="1"/>
      <charset val="238"/>
    </font>
    <font>
      <sz val="11"/>
      <name val="Calibri"/>
      <family val="2"/>
      <charset val="238"/>
      <scheme val="minor"/>
    </font>
  </fonts>
  <fills count="9">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9" tint="0.59999389629810485"/>
        <bgColor indexed="64"/>
      </patternFill>
    </fill>
  </fills>
  <borders count="25">
    <border>
      <left/>
      <right/>
      <top/>
      <bottom/>
      <diagonal/>
    </border>
    <border>
      <left style="thin">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auto="1"/>
      </right>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1">
    <xf numFmtId="0" fontId="0" fillId="0" borderId="0"/>
  </cellStyleXfs>
  <cellXfs count="192">
    <xf numFmtId="0" fontId="0" fillId="0" borderId="0" xfId="0"/>
    <xf numFmtId="0" fontId="1" fillId="0" borderId="8" xfId="0" applyFont="1" applyBorder="1" applyAlignment="1">
      <alignment horizontal="center" vertical="center" wrapText="1"/>
    </xf>
    <xf numFmtId="0" fontId="3" fillId="0" borderId="8" xfId="0" applyFont="1" applyBorder="1" applyAlignment="1">
      <alignment textRotation="90" wrapText="1"/>
    </xf>
    <xf numFmtId="0" fontId="3" fillId="0" borderId="8" xfId="0" applyFont="1" applyBorder="1" applyAlignment="1">
      <alignment horizontal="center" vertical="center" wrapText="1"/>
    </xf>
    <xf numFmtId="0" fontId="1" fillId="0" borderId="7" xfId="0" applyFont="1" applyBorder="1" applyAlignment="1">
      <alignment horizontal="center" vertical="center" wrapText="1"/>
    </xf>
    <xf numFmtId="0" fontId="2" fillId="0" borderId="8" xfId="0" applyFont="1" applyBorder="1" applyAlignment="1">
      <alignment horizontal="center" vertical="center"/>
    </xf>
    <xf numFmtId="0" fontId="3" fillId="0" borderId="0" xfId="0" applyFont="1" applyAlignment="1">
      <alignment horizontal="center" vertical="center" wrapText="1"/>
    </xf>
    <xf numFmtId="0" fontId="1" fillId="0" borderId="0" xfId="0" applyFont="1"/>
    <xf numFmtId="0" fontId="1"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2" fillId="0" borderId="7" xfId="0" applyFont="1" applyBorder="1" applyAlignment="1">
      <alignment horizontal="left" vertical="center" wrapText="1"/>
    </xf>
    <xf numFmtId="0" fontId="1" fillId="0" borderId="12" xfId="0" applyFont="1" applyBorder="1" applyAlignment="1">
      <alignment horizontal="left" vertical="center" wrapText="1"/>
    </xf>
    <xf numFmtId="0" fontId="3" fillId="5" borderId="7"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7" xfId="0" applyFont="1" applyFill="1" applyBorder="1" applyAlignment="1">
      <alignment horizontal="left" vertical="center" wrapText="1"/>
    </xf>
    <xf numFmtId="0" fontId="1" fillId="5" borderId="7" xfId="0" applyFont="1" applyFill="1" applyBorder="1" applyAlignment="1">
      <alignment horizontal="center"/>
    </xf>
    <xf numFmtId="0" fontId="2" fillId="5" borderId="7" xfId="0" applyFont="1" applyFill="1" applyBorder="1"/>
    <xf numFmtId="0" fontId="2" fillId="5" borderId="7" xfId="0" applyFont="1" applyFill="1" applyBorder="1" applyAlignment="1">
      <alignment horizontal="left"/>
    </xf>
    <xf numFmtId="0" fontId="2" fillId="5" borderId="8"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2" fillId="5" borderId="8" xfId="0" applyFont="1" applyFill="1" applyBorder="1" applyAlignment="1">
      <alignment horizontal="left" vertical="center" wrapText="1"/>
    </xf>
    <xf numFmtId="0" fontId="3" fillId="5" borderId="8"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1" fillId="0" borderId="7" xfId="0" applyFont="1" applyBorder="1" applyAlignment="1">
      <alignment horizontal="center"/>
    </xf>
    <xf numFmtId="0" fontId="3" fillId="5" borderId="1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1" fillId="2" borderId="7" xfId="0" applyFont="1" applyFill="1" applyBorder="1" applyAlignment="1">
      <alignment vertical="center" wrapText="1"/>
    </xf>
    <xf numFmtId="0" fontId="3" fillId="6"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1" fillId="7" borderId="7"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2" fillId="5" borderId="10" xfId="0" applyFont="1" applyFill="1" applyBorder="1" applyAlignment="1">
      <alignment horizontal="left" vertical="center" wrapText="1"/>
    </xf>
    <xf numFmtId="0" fontId="4" fillId="5" borderId="7"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5" borderId="7" xfId="0" applyFont="1" applyFill="1" applyBorder="1" applyAlignment="1">
      <alignment horizontal="left" vertical="center" wrapText="1"/>
    </xf>
    <xf numFmtId="0" fontId="3" fillId="5" borderId="7" xfId="0" applyFont="1" applyFill="1" applyBorder="1" applyAlignment="1">
      <alignment horizontal="center"/>
    </xf>
    <xf numFmtId="0" fontId="1" fillId="2" borderId="7"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1" fillId="0" borderId="0" xfId="0" applyFont="1" applyAlignment="1">
      <alignment horizontal="center" vertical="center" wrapText="1"/>
    </xf>
    <xf numFmtId="0" fontId="3" fillId="5" borderId="5" xfId="0" applyFont="1" applyFill="1" applyBorder="1" applyAlignment="1">
      <alignment horizontal="center" vertical="center" wrapText="1"/>
    </xf>
    <xf numFmtId="0" fontId="2" fillId="5" borderId="1" xfId="0" applyFont="1" applyFill="1" applyBorder="1" applyAlignment="1">
      <alignment horizontal="left"/>
    </xf>
    <xf numFmtId="0" fontId="1" fillId="5" borderId="6" xfId="0" applyFont="1" applyFill="1" applyBorder="1" applyAlignment="1">
      <alignment horizontal="center"/>
    </xf>
    <xf numFmtId="0" fontId="1" fillId="0" borderId="0" xfId="0" applyFont="1" applyAlignment="1">
      <alignment horizontal="center"/>
    </xf>
    <xf numFmtId="0" fontId="3" fillId="5" borderId="5" xfId="0" applyFont="1" applyFill="1" applyBorder="1" applyAlignment="1">
      <alignment horizontal="center"/>
    </xf>
    <xf numFmtId="0" fontId="1" fillId="5" borderId="1" xfId="0" applyFont="1" applyFill="1" applyBorder="1" applyAlignment="1">
      <alignment horizontal="center"/>
    </xf>
    <xf numFmtId="0" fontId="2" fillId="0" borderId="0" xfId="0" applyFont="1" applyAlignment="1">
      <alignment horizontal="left"/>
    </xf>
    <xf numFmtId="0" fontId="3" fillId="0" borderId="0" xfId="0" applyFont="1" applyAlignment="1">
      <alignment horizontal="center"/>
    </xf>
    <xf numFmtId="0" fontId="2" fillId="0" borderId="0" xfId="0" applyFont="1"/>
    <xf numFmtId="0" fontId="2" fillId="0" borderId="7" xfId="0" applyFont="1" applyBorder="1" applyAlignment="1">
      <alignment horizontal="left"/>
    </xf>
    <xf numFmtId="0" fontId="2" fillId="0" borderId="7" xfId="0" applyFont="1" applyBorder="1"/>
    <xf numFmtId="0" fontId="1" fillId="7" borderId="8" xfId="0" applyFont="1" applyFill="1" applyBorder="1" applyAlignment="1">
      <alignment horizontal="center" vertical="center" wrapText="1"/>
    </xf>
    <xf numFmtId="0" fontId="2" fillId="7" borderId="7" xfId="0" applyFont="1" applyFill="1" applyBorder="1" applyAlignment="1">
      <alignment horizontal="left" vertical="center" wrapText="1"/>
    </xf>
    <xf numFmtId="0" fontId="3" fillId="7" borderId="7" xfId="0" applyFont="1" applyFill="1" applyBorder="1" applyAlignment="1">
      <alignment horizontal="center" vertical="center" wrapText="1"/>
    </xf>
    <xf numFmtId="0" fontId="4" fillId="5" borderId="7" xfId="0" applyFont="1" applyFill="1" applyBorder="1"/>
    <xf numFmtId="0" fontId="3" fillId="7" borderId="8" xfId="0" applyFont="1" applyFill="1" applyBorder="1" applyAlignment="1">
      <alignment horizontal="center" vertical="center" wrapText="1"/>
    </xf>
    <xf numFmtId="0" fontId="3" fillId="5" borderId="7" xfId="0" applyFont="1" applyFill="1" applyBorder="1"/>
    <xf numFmtId="0" fontId="3" fillId="6" borderId="1" xfId="0" applyFont="1" applyFill="1" applyBorder="1" applyAlignment="1">
      <alignment horizontal="center" vertical="center" textRotation="90" wrapText="1"/>
    </xf>
    <xf numFmtId="0" fontId="3" fillId="0" borderId="7" xfId="0" applyFont="1" applyBorder="1" applyAlignment="1">
      <alignment horizontal="center" vertical="center"/>
    </xf>
    <xf numFmtId="0" fontId="3" fillId="0" borderId="7" xfId="0" applyFont="1" applyBorder="1" applyAlignment="1">
      <alignment horizontal="center"/>
    </xf>
    <xf numFmtId="0" fontId="4" fillId="0" borderId="0" xfId="0" applyFont="1"/>
    <xf numFmtId="0" fontId="2" fillId="0" borderId="7" xfId="0" applyFont="1" applyBorder="1" applyAlignment="1">
      <alignment horizontal="center" vertical="center"/>
    </xf>
    <xf numFmtId="0" fontId="2" fillId="0" borderId="0" xfId="0" applyFont="1" applyAlignment="1">
      <alignment horizontal="center" vertical="center" textRotation="90" wrapText="1"/>
    </xf>
    <xf numFmtId="0" fontId="2" fillId="5" borderId="10"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6" borderId="7"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8" xfId="0" applyFont="1" applyBorder="1" applyAlignment="1">
      <alignment horizontal="center" vertical="center"/>
    </xf>
    <xf numFmtId="0" fontId="2" fillId="0" borderId="8" xfId="0" applyFont="1" applyBorder="1"/>
    <xf numFmtId="0" fontId="1" fillId="0" borderId="8" xfId="0" applyFont="1" applyBorder="1" applyAlignment="1">
      <alignment horizontal="center"/>
    </xf>
    <xf numFmtId="0" fontId="2" fillId="0" borderId="8" xfId="0" applyFont="1" applyBorder="1" applyAlignment="1">
      <alignment horizontal="left"/>
    </xf>
    <xf numFmtId="0" fontId="1"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1" fillId="6" borderId="6" xfId="0" applyFont="1" applyFill="1" applyBorder="1" applyAlignment="1">
      <alignment horizontal="center" vertical="center" wrapText="1"/>
    </xf>
    <xf numFmtId="0" fontId="3" fillId="5" borderId="1" xfId="0" applyFont="1" applyFill="1" applyBorder="1" applyAlignment="1">
      <alignment horizontal="center" vertical="center" textRotation="90" wrapText="1"/>
    </xf>
    <xf numFmtId="0" fontId="3" fillId="0" borderId="8" xfId="0" applyFont="1" applyBorder="1" applyAlignment="1">
      <alignment horizontal="center"/>
    </xf>
    <xf numFmtId="0" fontId="2" fillId="6" borderId="7" xfId="0" applyFont="1" applyFill="1" applyBorder="1"/>
    <xf numFmtId="0" fontId="3" fillId="6" borderId="7" xfId="0" applyFont="1" applyFill="1" applyBorder="1"/>
    <xf numFmtId="0" fontId="1" fillId="6" borderId="7" xfId="0" applyFont="1" applyFill="1" applyBorder="1" applyAlignment="1">
      <alignment horizontal="center"/>
    </xf>
    <xf numFmtId="0" fontId="3" fillId="6" borderId="7" xfId="0" applyFont="1" applyFill="1" applyBorder="1" applyAlignment="1">
      <alignment horizontal="center"/>
    </xf>
    <xf numFmtId="0" fontId="3" fillId="6" borderId="7" xfId="0" applyFont="1" applyFill="1" applyBorder="1" applyAlignment="1">
      <alignment horizontal="center" vertical="center" wrapText="1"/>
    </xf>
    <xf numFmtId="0" fontId="3" fillId="6" borderId="10" xfId="0" applyFont="1" applyFill="1" applyBorder="1" applyAlignment="1">
      <alignment vertical="center" wrapText="1"/>
    </xf>
    <xf numFmtId="0" fontId="1" fillId="6" borderId="10" xfId="0" applyFont="1" applyFill="1" applyBorder="1" applyAlignment="1">
      <alignment horizontal="center" vertical="center" wrapText="1"/>
    </xf>
    <xf numFmtId="0" fontId="3" fillId="6" borderId="7" xfId="0" applyFont="1" applyFill="1" applyBorder="1" applyAlignment="1">
      <alignment horizontal="left" vertical="center" wrapText="1"/>
    </xf>
    <xf numFmtId="0" fontId="5" fillId="0" borderId="7" xfId="0" applyFont="1" applyBorder="1" applyAlignment="1">
      <alignment horizontal="center" vertical="center" wrapText="1"/>
    </xf>
    <xf numFmtId="0" fontId="5" fillId="5" borderId="10" xfId="0" applyFont="1" applyFill="1" applyBorder="1" applyAlignment="1">
      <alignment horizontal="center" vertical="center" wrapText="1"/>
    </xf>
    <xf numFmtId="0" fontId="5" fillId="0" borderId="10" xfId="0" applyFont="1" applyBorder="1" applyAlignment="1">
      <alignment horizontal="center" vertical="center" wrapText="1"/>
    </xf>
    <xf numFmtId="164" fontId="5" fillId="0" borderId="7" xfId="0" applyNumberFormat="1" applyFont="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6" borderId="8" xfId="0" applyFont="1" applyFill="1" applyBorder="1" applyAlignment="1">
      <alignment horizontal="center" vertical="center" wrapText="1"/>
    </xf>
    <xf numFmtId="1" fontId="5" fillId="0" borderId="7" xfId="0" applyNumberFormat="1" applyFont="1" applyBorder="1" applyAlignment="1">
      <alignment horizontal="center" vertical="center" wrapText="1"/>
    </xf>
    <xf numFmtId="0" fontId="5" fillId="2" borderId="7" xfId="0" applyFont="1" applyFill="1" applyBorder="1" applyAlignment="1">
      <alignment horizontal="center" vertical="center" wrapText="1"/>
    </xf>
    <xf numFmtId="0" fontId="5" fillId="6" borderId="7" xfId="0" applyFont="1" applyFill="1" applyBorder="1"/>
    <xf numFmtId="0" fontId="5" fillId="5" borderId="7" xfId="0" applyFont="1" applyFill="1" applyBorder="1"/>
    <xf numFmtId="0" fontId="5" fillId="5" borderId="10" xfId="0" applyFont="1" applyFill="1" applyBorder="1" applyAlignment="1">
      <alignment vertical="center" wrapText="1"/>
    </xf>
    <xf numFmtId="0" fontId="5" fillId="6" borderId="1" xfId="0" applyFont="1" applyFill="1" applyBorder="1" applyAlignment="1">
      <alignment horizontal="center" vertical="center" textRotation="90" wrapText="1"/>
    </xf>
    <xf numFmtId="0" fontId="5" fillId="5" borderId="1" xfId="0" applyFont="1" applyFill="1" applyBorder="1"/>
    <xf numFmtId="0" fontId="1" fillId="8" borderId="7"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2" fillId="8" borderId="10" xfId="0" applyFont="1" applyFill="1" applyBorder="1" applyAlignment="1">
      <alignment horizontal="left" vertical="center" wrapText="1"/>
    </xf>
    <xf numFmtId="0" fontId="3" fillId="8" borderId="7" xfId="0" applyFont="1" applyFill="1" applyBorder="1" applyAlignment="1">
      <alignment horizontal="center" vertical="center" wrapText="1"/>
    </xf>
    <xf numFmtId="164" fontId="5" fillId="8" borderId="7" xfId="0" applyNumberFormat="1" applyFont="1" applyFill="1" applyBorder="1" applyAlignment="1">
      <alignment horizontal="center" vertical="center" wrapText="1"/>
    </xf>
    <xf numFmtId="0" fontId="5" fillId="8" borderId="7" xfId="0" applyFont="1" applyFill="1" applyBorder="1" applyAlignment="1">
      <alignment horizontal="center" vertical="center" wrapText="1"/>
    </xf>
    <xf numFmtId="0" fontId="2" fillId="8" borderId="7" xfId="0" applyFont="1" applyFill="1" applyBorder="1" applyAlignment="1">
      <alignment horizontal="left" vertical="center" wrapText="1"/>
    </xf>
    <xf numFmtId="0" fontId="3" fillId="8" borderId="8"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3" fillId="8" borderId="14" xfId="0" applyFont="1" applyFill="1" applyBorder="1" applyAlignment="1">
      <alignment horizontal="center" vertical="center" wrapText="1"/>
    </xf>
    <xf numFmtId="164" fontId="5" fillId="8" borderId="8" xfId="0" applyNumberFormat="1" applyFont="1" applyFill="1" applyBorder="1" applyAlignment="1">
      <alignment horizontal="center" vertical="center" wrapText="1"/>
    </xf>
    <xf numFmtId="0" fontId="5" fillId="7" borderId="10" xfId="0" applyFont="1" applyFill="1" applyBorder="1" applyAlignment="1">
      <alignment horizontal="center" vertical="center" wrapText="1"/>
    </xf>
    <xf numFmtId="0" fontId="1" fillId="0" borderId="13" xfId="0" applyFont="1" applyBorder="1" applyAlignment="1">
      <alignment horizontal="center" textRotation="90" wrapText="1"/>
    </xf>
    <xf numFmtId="0" fontId="1" fillId="0" borderId="8" xfId="0" applyFont="1" applyBorder="1" applyAlignment="1">
      <alignment horizontal="center" vertical="center"/>
    </xf>
    <xf numFmtId="0" fontId="1" fillId="0" borderId="5" xfId="0" applyFont="1" applyBorder="1" applyAlignment="1">
      <alignment horizontal="center" textRotation="90"/>
    </xf>
    <xf numFmtId="0" fontId="1" fillId="0" borderId="1" xfId="0" applyFont="1" applyBorder="1" applyAlignment="1">
      <alignment horizontal="center" textRotation="90"/>
    </xf>
    <xf numFmtId="0" fontId="1" fillId="0" borderId="6" xfId="0" applyFont="1" applyBorder="1" applyAlignment="1">
      <alignment horizontal="center" textRotation="90" wrapText="1"/>
    </xf>
    <xf numFmtId="0" fontId="1" fillId="0" borderId="9" xfId="0" applyFont="1" applyBorder="1" applyAlignment="1">
      <alignment horizontal="center" textRotation="90"/>
    </xf>
    <xf numFmtId="0" fontId="1" fillId="0" borderId="8" xfId="0" applyFont="1" applyBorder="1" applyAlignment="1">
      <alignment horizontal="center" textRotation="90"/>
    </xf>
    <xf numFmtId="0" fontId="1" fillId="0" borderId="8" xfId="0" applyFont="1" applyBorder="1" applyAlignment="1">
      <alignment horizontal="center" textRotation="90" wrapText="1"/>
    </xf>
    <xf numFmtId="0" fontId="3" fillId="2" borderId="7"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7" xfId="0" applyFont="1" applyFill="1" applyBorder="1"/>
    <xf numFmtId="0" fontId="2" fillId="2" borderId="7" xfId="0" applyFont="1" applyFill="1" applyBorder="1" applyAlignment="1">
      <alignment horizontal="left"/>
    </xf>
    <xf numFmtId="0" fontId="1" fillId="2" borderId="7" xfId="0" applyFont="1" applyFill="1" applyBorder="1" applyAlignment="1">
      <alignment horizontal="center"/>
    </xf>
    <xf numFmtId="0" fontId="3" fillId="2" borderId="14"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 fillId="2" borderId="14" xfId="0" applyFont="1" applyFill="1" applyBorder="1" applyAlignment="1">
      <alignment horizontal="left" vertical="center" wrapText="1"/>
    </xf>
    <xf numFmtId="0" fontId="5" fillId="6" borderId="10" xfId="0" applyFont="1" applyFill="1" applyBorder="1" applyAlignment="1">
      <alignment horizontal="center" vertical="center" wrapText="1"/>
    </xf>
    <xf numFmtId="0" fontId="3" fillId="2" borderId="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8" xfId="0" applyFont="1" applyFill="1" applyBorder="1"/>
    <xf numFmtId="0" fontId="1" fillId="2" borderId="8" xfId="0" applyFont="1" applyFill="1" applyBorder="1" applyAlignment="1">
      <alignment horizontal="center"/>
    </xf>
    <xf numFmtId="0" fontId="2" fillId="2" borderId="8" xfId="0" applyFont="1" applyFill="1" applyBorder="1" applyAlignment="1">
      <alignment horizontal="left"/>
    </xf>
    <xf numFmtId="0" fontId="1" fillId="7" borderId="14"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8" xfId="0" applyFont="1" applyBorder="1" applyAlignment="1">
      <alignment horizontal="left"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0" borderId="16" xfId="0" applyFont="1" applyBorder="1" applyAlignment="1">
      <alignment horizontal="center" vertical="center" textRotation="90" wrapText="1"/>
    </xf>
    <xf numFmtId="0" fontId="3" fillId="0" borderId="17" xfId="0" applyFont="1" applyBorder="1" applyAlignment="1">
      <alignment horizontal="center" vertical="center" textRotation="90"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1" fillId="8" borderId="24" xfId="0" applyFont="1" applyFill="1" applyBorder="1" applyAlignment="1">
      <alignment horizontal="left" vertical="center" wrapText="1"/>
    </xf>
    <xf numFmtId="0" fontId="1" fillId="8" borderId="18" xfId="0" applyFont="1" applyFill="1" applyBorder="1" applyAlignment="1">
      <alignment horizontal="left" vertical="center" wrapText="1"/>
    </xf>
    <xf numFmtId="0" fontId="1" fillId="8" borderId="19" xfId="0" applyFont="1" applyFill="1" applyBorder="1" applyAlignment="1">
      <alignment horizontal="left" vertical="center" wrapText="1"/>
    </xf>
    <xf numFmtId="0" fontId="1" fillId="8" borderId="20" xfId="0" applyFont="1" applyFill="1" applyBorder="1" applyAlignment="1">
      <alignment horizontal="left" vertical="center" wrapText="1"/>
    </xf>
    <xf numFmtId="0" fontId="1" fillId="8" borderId="15"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0" xfId="0" applyFont="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1" fillId="5" borderId="7" xfId="0" applyFont="1" applyFill="1" applyBorder="1" applyAlignment="1">
      <alignment horizontal="left" vertical="center" wrapText="1"/>
    </xf>
    <xf numFmtId="0" fontId="1" fillId="6" borderId="8"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 fillId="7" borderId="7"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 fillId="5" borderId="1" xfId="0" applyFont="1" applyFill="1" applyBorder="1" applyAlignment="1">
      <alignment horizontal="left" wrapText="1"/>
    </xf>
    <xf numFmtId="0" fontId="1" fillId="0" borderId="0" xfId="0" applyFont="1" applyAlignment="1">
      <alignment horizontal="left" vertical="center" wrapText="1"/>
    </xf>
    <xf numFmtId="0" fontId="1" fillId="6" borderId="1" xfId="0" applyFont="1" applyFill="1" applyBorder="1" applyAlignment="1">
      <alignment horizontal="left" vertical="center" wrapText="1"/>
    </xf>
    <xf numFmtId="0" fontId="1" fillId="5" borderId="16" xfId="0" applyFont="1" applyFill="1" applyBorder="1" applyAlignment="1">
      <alignment horizontal="left" vertical="center" wrapText="1"/>
    </xf>
    <xf numFmtId="0" fontId="1" fillId="5" borderId="17" xfId="0" applyFont="1" applyFill="1" applyBorder="1" applyAlignment="1">
      <alignment horizontal="left" vertical="center" wrapText="1"/>
    </xf>
    <xf numFmtId="0" fontId="1" fillId="0" borderId="20" xfId="0" applyFont="1" applyBorder="1" applyAlignment="1">
      <alignment horizontal="left" vertical="center" wrapText="1"/>
    </xf>
    <xf numFmtId="0" fontId="1" fillId="0" borderId="0" xfId="0" applyFont="1" applyAlignment="1">
      <alignment horizontal="left" wrapText="1"/>
    </xf>
    <xf numFmtId="0" fontId="1" fillId="5" borderId="7" xfId="0" applyFont="1" applyFill="1" applyBorder="1" applyAlignment="1">
      <alignment horizontal="left" wrapText="1"/>
    </xf>
    <xf numFmtId="0" fontId="1" fillId="2" borderId="14" xfId="0" applyFont="1" applyFill="1" applyBorder="1" applyAlignment="1">
      <alignment horizontal="left" vertical="center" wrapText="1"/>
    </xf>
    <xf numFmtId="0" fontId="1" fillId="8" borderId="0" xfId="0" applyFont="1" applyFill="1" applyAlignment="1">
      <alignment horizontal="left" vertical="center" wrapText="1"/>
    </xf>
    <xf numFmtId="0" fontId="1" fillId="2" borderId="8" xfId="0" applyFont="1" applyFill="1" applyBorder="1" applyAlignment="1">
      <alignment horizontal="left" vertical="center" wrapText="1"/>
    </xf>
  </cellXfs>
  <cellStyles count="1">
    <cellStyle name="Normál" xfId="0" builtinId="0"/>
  </cellStyles>
  <dxfs count="0"/>
  <tableStyles count="0" defaultTableStyle="TableStyleMedium2" defaultPivotStyle="PivotStyleLight16"/>
  <colors>
    <mruColors>
      <color rgb="FFD9D9D9"/>
      <color rgb="FFFF00FF"/>
      <color rgb="FFD2A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é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90"/>
  <sheetViews>
    <sheetView tabSelected="1" zoomScale="85" zoomScaleNormal="85" zoomScaleSheetLayoutView="115" workbookViewId="0">
      <pane ySplit="2" topLeftCell="A79" activePane="bottomLeft" state="frozen"/>
      <selection pane="bottomLeft" activeCell="L2" sqref="L2"/>
    </sheetView>
  </sheetViews>
  <sheetFormatPr defaultColWidth="9.140625" defaultRowHeight="15" x14ac:dyDescent="0.25"/>
  <cols>
    <col min="1" max="1" width="18.28515625" style="53" customWidth="1"/>
    <col min="2" max="2" width="31.42578125" style="187" customWidth="1"/>
    <col min="3" max="3" width="21.7109375" style="49" customWidth="1"/>
    <col min="4" max="4" width="3.7109375" style="66" customWidth="1"/>
    <col min="5" max="5" width="5.7109375" style="54" customWidth="1"/>
    <col min="6" max="8" width="3.7109375" style="54" customWidth="1"/>
    <col min="9" max="11" width="5.140625" style="54" customWidth="1"/>
    <col min="12" max="12" width="30.7109375" style="52" customWidth="1"/>
    <col min="13" max="13" width="14.42578125" style="49" customWidth="1"/>
    <col min="14" max="16384" width="9.140625" style="7"/>
  </cols>
  <sheetData>
    <row r="1" spans="1:13" ht="15.75" thickBot="1" x14ac:dyDescent="0.3"/>
    <row r="2" spans="1:13" ht="128.25" thickBot="1" x14ac:dyDescent="0.3">
      <c r="A2" s="3" t="s">
        <v>350</v>
      </c>
      <c r="B2" s="1" t="s">
        <v>0</v>
      </c>
      <c r="C2" s="123" t="s">
        <v>351</v>
      </c>
      <c r="D2" s="2" t="s">
        <v>274</v>
      </c>
      <c r="E2" s="122" t="s">
        <v>275</v>
      </c>
      <c r="F2" s="124" t="s">
        <v>276</v>
      </c>
      <c r="G2" s="125" t="s">
        <v>277</v>
      </c>
      <c r="H2" s="126" t="s">
        <v>278</v>
      </c>
      <c r="I2" s="127" t="s">
        <v>300</v>
      </c>
      <c r="J2" s="128" t="s">
        <v>301</v>
      </c>
      <c r="K2" s="129" t="s">
        <v>302</v>
      </c>
      <c r="L2" s="1" t="s">
        <v>1</v>
      </c>
      <c r="M2" s="1" t="s">
        <v>2</v>
      </c>
    </row>
    <row r="3" spans="1:13" ht="15.75" thickBot="1" x14ac:dyDescent="0.3">
      <c r="A3" s="149" t="s">
        <v>4</v>
      </c>
      <c r="B3" s="150"/>
      <c r="C3" s="150"/>
      <c r="D3" s="150"/>
      <c r="E3" s="150"/>
      <c r="F3" s="150"/>
      <c r="G3" s="150"/>
      <c r="H3" s="150"/>
      <c r="I3" s="150"/>
      <c r="J3" s="150"/>
      <c r="K3" s="150"/>
      <c r="L3" s="150"/>
      <c r="M3" s="151"/>
    </row>
    <row r="4" spans="1:13" ht="15.75" thickBot="1" x14ac:dyDescent="0.3">
      <c r="A4" s="149" t="s">
        <v>5</v>
      </c>
      <c r="B4" s="150"/>
      <c r="C4" s="150"/>
      <c r="D4" s="150"/>
      <c r="E4" s="150"/>
      <c r="F4" s="150"/>
      <c r="G4" s="150"/>
      <c r="H4" s="150"/>
      <c r="I4" s="150"/>
      <c r="J4" s="150"/>
      <c r="K4" s="150"/>
      <c r="L4" s="150"/>
      <c r="M4" s="151"/>
    </row>
    <row r="5" spans="1:13" ht="30" x14ac:dyDescent="0.25">
      <c r="A5" s="9" t="s">
        <v>279</v>
      </c>
      <c r="B5" s="175" t="s">
        <v>6</v>
      </c>
      <c r="C5" s="8" t="s">
        <v>188</v>
      </c>
      <c r="D5" s="9">
        <v>6</v>
      </c>
      <c r="E5" s="93">
        <f t="shared" ref="E5:E6" si="0">SUM(F5:H5)</f>
        <v>84</v>
      </c>
      <c r="F5" s="94">
        <f t="shared" ref="F5:H6" si="1">14*I5</f>
        <v>14</v>
      </c>
      <c r="G5" s="94">
        <f t="shared" si="1"/>
        <v>0</v>
      </c>
      <c r="H5" s="94">
        <f t="shared" si="1"/>
        <v>70</v>
      </c>
      <c r="I5" s="92">
        <v>1</v>
      </c>
      <c r="J5" s="92">
        <v>0</v>
      </c>
      <c r="K5" s="92">
        <v>5</v>
      </c>
      <c r="L5" s="10" t="s">
        <v>3</v>
      </c>
      <c r="M5" s="4" t="s">
        <v>7</v>
      </c>
    </row>
    <row r="6" spans="1:13" x14ac:dyDescent="0.25">
      <c r="A6" s="9" t="s">
        <v>279</v>
      </c>
      <c r="B6" s="175" t="s">
        <v>8</v>
      </c>
      <c r="C6" s="4" t="s">
        <v>305</v>
      </c>
      <c r="D6" s="9">
        <v>4</v>
      </c>
      <c r="E6" s="93">
        <f t="shared" si="0"/>
        <v>56</v>
      </c>
      <c r="F6" s="94">
        <f t="shared" si="1"/>
        <v>14</v>
      </c>
      <c r="G6" s="94">
        <f t="shared" si="1"/>
        <v>0</v>
      </c>
      <c r="H6" s="94">
        <f t="shared" si="1"/>
        <v>42</v>
      </c>
      <c r="I6" s="94">
        <v>1</v>
      </c>
      <c r="J6" s="92">
        <v>0</v>
      </c>
      <c r="K6" s="94">
        <v>3</v>
      </c>
      <c r="L6" s="10" t="s">
        <v>3</v>
      </c>
      <c r="M6" s="4" t="s">
        <v>7</v>
      </c>
    </row>
    <row r="7" spans="1:13" x14ac:dyDescent="0.25">
      <c r="A7" s="12"/>
      <c r="B7" s="176"/>
      <c r="C7" s="88"/>
      <c r="D7" s="88"/>
      <c r="E7" s="96"/>
      <c r="F7" s="96"/>
      <c r="G7" s="96"/>
      <c r="H7" s="96"/>
      <c r="I7" s="96"/>
      <c r="J7" s="96"/>
      <c r="K7" s="96"/>
      <c r="L7" s="15"/>
      <c r="M7" s="13"/>
    </row>
    <row r="8" spans="1:13" ht="30" x14ac:dyDescent="0.25">
      <c r="A8" s="9" t="s">
        <v>279</v>
      </c>
      <c r="B8" s="175" t="s">
        <v>9</v>
      </c>
      <c r="C8" s="4" t="s">
        <v>189</v>
      </c>
      <c r="D8" s="9">
        <v>2</v>
      </c>
      <c r="E8" s="93">
        <f t="shared" ref="E8:E13" si="2">SUM(F8:H8)</f>
        <v>28</v>
      </c>
      <c r="F8" s="94">
        <f t="shared" ref="F8:H13" si="3">14*I8</f>
        <v>28</v>
      </c>
      <c r="G8" s="94">
        <f t="shared" si="3"/>
        <v>0</v>
      </c>
      <c r="H8" s="94">
        <f t="shared" si="3"/>
        <v>0</v>
      </c>
      <c r="I8" s="92">
        <v>2</v>
      </c>
      <c r="J8" s="92">
        <v>0</v>
      </c>
      <c r="K8" s="92">
        <v>0</v>
      </c>
      <c r="L8" s="10" t="s">
        <v>3</v>
      </c>
      <c r="M8" s="4" t="s">
        <v>7</v>
      </c>
    </row>
    <row r="9" spans="1:13" ht="30" x14ac:dyDescent="0.25">
      <c r="A9" s="9" t="s">
        <v>279</v>
      </c>
      <c r="B9" s="175" t="s">
        <v>280</v>
      </c>
      <c r="C9" s="4" t="s">
        <v>190</v>
      </c>
      <c r="D9" s="9">
        <v>3</v>
      </c>
      <c r="E9" s="93">
        <f t="shared" si="2"/>
        <v>42</v>
      </c>
      <c r="F9" s="94">
        <f t="shared" si="3"/>
        <v>14</v>
      </c>
      <c r="G9" s="94">
        <f t="shared" si="3"/>
        <v>0</v>
      </c>
      <c r="H9" s="94">
        <f t="shared" si="3"/>
        <v>28</v>
      </c>
      <c r="I9" s="92">
        <v>1</v>
      </c>
      <c r="J9" s="92">
        <v>0</v>
      </c>
      <c r="K9" s="92">
        <v>2</v>
      </c>
      <c r="L9" s="10" t="s">
        <v>3</v>
      </c>
      <c r="M9" s="4" t="s">
        <v>7</v>
      </c>
    </row>
    <row r="10" spans="1:13" x14ac:dyDescent="0.25">
      <c r="A10" s="9" t="s">
        <v>279</v>
      </c>
      <c r="B10" s="175" t="s">
        <v>10</v>
      </c>
      <c r="C10" s="4" t="s">
        <v>251</v>
      </c>
      <c r="D10" s="59">
        <v>4</v>
      </c>
      <c r="E10" s="93">
        <f t="shared" si="2"/>
        <v>56</v>
      </c>
      <c r="F10" s="121">
        <f t="shared" si="3"/>
        <v>28</v>
      </c>
      <c r="G10" s="94">
        <f t="shared" si="3"/>
        <v>0</v>
      </c>
      <c r="H10" s="94">
        <f t="shared" si="3"/>
        <v>28</v>
      </c>
      <c r="I10" s="98">
        <v>2</v>
      </c>
      <c r="J10" s="92">
        <v>0</v>
      </c>
      <c r="K10" s="92">
        <v>2</v>
      </c>
      <c r="L10" s="10" t="s">
        <v>3</v>
      </c>
      <c r="M10" s="4" t="s">
        <v>7</v>
      </c>
    </row>
    <row r="11" spans="1:13" x14ac:dyDescent="0.25">
      <c r="A11" s="9" t="s">
        <v>279</v>
      </c>
      <c r="B11" s="175" t="s">
        <v>11</v>
      </c>
      <c r="C11" s="4" t="s">
        <v>306</v>
      </c>
      <c r="D11" s="9">
        <v>0</v>
      </c>
      <c r="E11" s="93">
        <f t="shared" si="2"/>
        <v>14</v>
      </c>
      <c r="F11" s="94">
        <f t="shared" si="3"/>
        <v>0</v>
      </c>
      <c r="G11" s="94">
        <f t="shared" si="3"/>
        <v>0</v>
      </c>
      <c r="H11" s="94">
        <f t="shared" si="3"/>
        <v>14</v>
      </c>
      <c r="I11" s="92">
        <v>0</v>
      </c>
      <c r="J11" s="92">
        <v>0</v>
      </c>
      <c r="K11" s="92">
        <v>1</v>
      </c>
      <c r="L11" s="10" t="s">
        <v>3</v>
      </c>
      <c r="M11" s="4" t="s">
        <v>14</v>
      </c>
    </row>
    <row r="12" spans="1:13" ht="30" x14ac:dyDescent="0.25">
      <c r="A12" s="9" t="s">
        <v>281</v>
      </c>
      <c r="B12" s="175" t="s">
        <v>13</v>
      </c>
      <c r="C12" s="4" t="s">
        <v>307</v>
      </c>
      <c r="D12" s="9">
        <v>2</v>
      </c>
      <c r="E12" s="93">
        <f t="shared" si="2"/>
        <v>28</v>
      </c>
      <c r="F12" s="94">
        <f t="shared" si="3"/>
        <v>0</v>
      </c>
      <c r="G12" s="94">
        <f t="shared" si="3"/>
        <v>0</v>
      </c>
      <c r="H12" s="94">
        <f t="shared" si="3"/>
        <v>28</v>
      </c>
      <c r="I12" s="92">
        <v>0</v>
      </c>
      <c r="J12" s="92">
        <v>0</v>
      </c>
      <c r="K12" s="92">
        <v>2</v>
      </c>
      <c r="L12" s="10" t="s">
        <v>3</v>
      </c>
      <c r="M12" s="4" t="s">
        <v>271</v>
      </c>
    </row>
    <row r="13" spans="1:13" ht="30" x14ac:dyDescent="0.25">
      <c r="A13" s="9" t="s">
        <v>281</v>
      </c>
      <c r="B13" s="175" t="s">
        <v>15</v>
      </c>
      <c r="C13" s="4" t="s">
        <v>191</v>
      </c>
      <c r="D13" s="9">
        <v>2</v>
      </c>
      <c r="E13" s="93">
        <f t="shared" si="2"/>
        <v>28</v>
      </c>
      <c r="F13" s="94">
        <f t="shared" si="3"/>
        <v>0</v>
      </c>
      <c r="G13" s="94">
        <f t="shared" si="3"/>
        <v>0</v>
      </c>
      <c r="H13" s="94">
        <f t="shared" si="3"/>
        <v>28</v>
      </c>
      <c r="I13" s="92">
        <v>0</v>
      </c>
      <c r="J13" s="92">
        <v>0</v>
      </c>
      <c r="K13" s="92">
        <v>2</v>
      </c>
      <c r="L13" s="10" t="s">
        <v>3</v>
      </c>
      <c r="M13" s="4" t="s">
        <v>16</v>
      </c>
    </row>
    <row r="14" spans="1:13" x14ac:dyDescent="0.25">
      <c r="A14" s="12"/>
      <c r="B14" s="188"/>
      <c r="C14" s="42"/>
      <c r="D14" s="62"/>
      <c r="E14" s="104"/>
      <c r="F14" s="104"/>
      <c r="G14" s="104"/>
      <c r="H14" s="104"/>
      <c r="I14" s="104"/>
      <c r="J14" s="104"/>
      <c r="K14" s="104"/>
      <c r="L14" s="18"/>
      <c r="M14" s="16"/>
    </row>
    <row r="15" spans="1:13" ht="30" x14ac:dyDescent="0.25">
      <c r="A15" s="9" t="s">
        <v>279</v>
      </c>
      <c r="B15" s="175" t="s">
        <v>17</v>
      </c>
      <c r="C15" s="4" t="s">
        <v>252</v>
      </c>
      <c r="D15" s="9">
        <v>0</v>
      </c>
      <c r="E15" s="93">
        <f t="shared" ref="E15" si="4">SUM(F15:H15)</f>
        <v>56</v>
      </c>
      <c r="F15" s="94">
        <f>14*I15</f>
        <v>0</v>
      </c>
      <c r="G15" s="94">
        <f>14*J15</f>
        <v>0</v>
      </c>
      <c r="H15" s="94">
        <f>14*K15</f>
        <v>56</v>
      </c>
      <c r="I15" s="92">
        <v>0</v>
      </c>
      <c r="J15" s="92">
        <v>0</v>
      </c>
      <c r="K15" s="92">
        <v>4</v>
      </c>
      <c r="L15" s="10" t="s">
        <v>3</v>
      </c>
      <c r="M15" s="4" t="s">
        <v>271</v>
      </c>
    </row>
    <row r="16" spans="1:13" ht="30" x14ac:dyDescent="0.25">
      <c r="A16" s="31" t="s">
        <v>92</v>
      </c>
      <c r="B16" s="43" t="s">
        <v>269</v>
      </c>
      <c r="C16" s="146" t="s">
        <v>304</v>
      </c>
      <c r="D16" s="130">
        <v>0</v>
      </c>
      <c r="E16" s="131"/>
      <c r="F16" s="131"/>
      <c r="G16" s="131"/>
      <c r="H16" s="131"/>
      <c r="I16" s="132"/>
      <c r="J16" s="132"/>
      <c r="K16" s="132"/>
      <c r="L16" s="133"/>
      <c r="M16" s="134"/>
    </row>
    <row r="17" spans="1:13" ht="15.75" thickBot="1" x14ac:dyDescent="0.3">
      <c r="A17" s="22"/>
      <c r="B17" s="177" t="s">
        <v>282</v>
      </c>
      <c r="C17" s="33"/>
      <c r="D17" s="22">
        <f>SUM(D5:D15)</f>
        <v>23</v>
      </c>
      <c r="E17" s="97"/>
      <c r="F17" s="97"/>
      <c r="G17" s="97"/>
      <c r="H17" s="97"/>
      <c r="I17" s="97"/>
      <c r="J17" s="97"/>
      <c r="K17" s="97"/>
      <c r="L17" s="21" t="s">
        <v>3</v>
      </c>
      <c r="M17" s="20" t="s">
        <v>3</v>
      </c>
    </row>
    <row r="18" spans="1:13" ht="15.75" thickBot="1" x14ac:dyDescent="0.3">
      <c r="A18" s="149" t="s">
        <v>18</v>
      </c>
      <c r="B18" s="150"/>
      <c r="C18" s="150"/>
      <c r="D18" s="150"/>
      <c r="E18" s="150"/>
      <c r="F18" s="150"/>
      <c r="G18" s="150"/>
      <c r="H18" s="150"/>
      <c r="I18" s="150"/>
      <c r="J18" s="150"/>
      <c r="K18" s="150"/>
      <c r="L18" s="150"/>
      <c r="M18" s="151"/>
    </row>
    <row r="19" spans="1:13" ht="30" x14ac:dyDescent="0.25">
      <c r="A19" s="109" t="s">
        <v>279</v>
      </c>
      <c r="B19" s="178" t="s">
        <v>19</v>
      </c>
      <c r="C19" s="108" t="s">
        <v>192</v>
      </c>
      <c r="D19" s="112">
        <v>8</v>
      </c>
      <c r="E19" s="110">
        <f t="shared" ref="E19:E22" si="5">SUM(F19:H19)</f>
        <v>112</v>
      </c>
      <c r="F19" s="110">
        <f t="shared" ref="F19:H22" si="6">14*I19</f>
        <v>42</v>
      </c>
      <c r="G19" s="110">
        <f t="shared" si="6"/>
        <v>0</v>
      </c>
      <c r="H19" s="110">
        <f t="shared" si="6"/>
        <v>70</v>
      </c>
      <c r="I19" s="114">
        <v>3</v>
      </c>
      <c r="J19" s="114">
        <v>0</v>
      </c>
      <c r="K19" s="114">
        <v>5</v>
      </c>
      <c r="L19" s="115" t="s">
        <v>20</v>
      </c>
      <c r="M19" s="108" t="s">
        <v>21</v>
      </c>
    </row>
    <row r="20" spans="1:13" ht="30" x14ac:dyDescent="0.25">
      <c r="A20" s="9" t="s">
        <v>279</v>
      </c>
      <c r="B20" s="175" t="s">
        <v>22</v>
      </c>
      <c r="C20" s="4" t="s">
        <v>193</v>
      </c>
      <c r="D20" s="9">
        <v>4</v>
      </c>
      <c r="E20" s="93">
        <f t="shared" si="5"/>
        <v>56</v>
      </c>
      <c r="F20" s="94">
        <f t="shared" si="6"/>
        <v>28</v>
      </c>
      <c r="G20" s="94">
        <f t="shared" si="6"/>
        <v>0</v>
      </c>
      <c r="H20" s="94">
        <f t="shared" si="6"/>
        <v>28</v>
      </c>
      <c r="I20" s="92">
        <v>2</v>
      </c>
      <c r="J20" s="92">
        <v>0</v>
      </c>
      <c r="K20" s="92">
        <v>2</v>
      </c>
      <c r="L20" s="10"/>
      <c r="M20" s="4" t="s">
        <v>7</v>
      </c>
    </row>
    <row r="21" spans="1:13" x14ac:dyDescent="0.25">
      <c r="A21" s="109" t="s">
        <v>279</v>
      </c>
      <c r="B21" s="178" t="s">
        <v>23</v>
      </c>
      <c r="C21" s="108" t="s">
        <v>308</v>
      </c>
      <c r="D21" s="112">
        <v>3</v>
      </c>
      <c r="E21" s="110">
        <f t="shared" si="5"/>
        <v>56</v>
      </c>
      <c r="F21" s="110">
        <f t="shared" si="6"/>
        <v>21</v>
      </c>
      <c r="G21" s="110">
        <f t="shared" si="6"/>
        <v>0</v>
      </c>
      <c r="H21" s="110">
        <f t="shared" si="6"/>
        <v>35</v>
      </c>
      <c r="I21" s="113">
        <v>1.5</v>
      </c>
      <c r="J21" s="114">
        <v>0</v>
      </c>
      <c r="K21" s="113">
        <v>2.5</v>
      </c>
      <c r="L21" s="115" t="s">
        <v>349</v>
      </c>
      <c r="M21" s="108" t="s">
        <v>21</v>
      </c>
    </row>
    <row r="22" spans="1:13" x14ac:dyDescent="0.25">
      <c r="A22" s="9" t="s">
        <v>279</v>
      </c>
      <c r="B22" s="179" t="s">
        <v>24</v>
      </c>
      <c r="C22" s="35" t="s">
        <v>194</v>
      </c>
      <c r="D22" s="9">
        <v>1</v>
      </c>
      <c r="E22" s="93">
        <f t="shared" si="5"/>
        <v>14</v>
      </c>
      <c r="F22" s="94">
        <f t="shared" si="6"/>
        <v>0</v>
      </c>
      <c r="G22" s="94">
        <f t="shared" si="6"/>
        <v>14</v>
      </c>
      <c r="H22" s="94">
        <f t="shared" si="6"/>
        <v>0</v>
      </c>
      <c r="I22" s="98">
        <v>0</v>
      </c>
      <c r="J22" s="98">
        <v>1</v>
      </c>
      <c r="K22" s="92">
        <v>0</v>
      </c>
      <c r="L22" s="10"/>
      <c r="M22" s="4" t="s">
        <v>7</v>
      </c>
    </row>
    <row r="23" spans="1:13" x14ac:dyDescent="0.25">
      <c r="A23" s="12"/>
      <c r="B23" s="188"/>
      <c r="C23" s="16"/>
      <c r="D23" s="60"/>
      <c r="E23" s="104"/>
      <c r="F23" s="104"/>
      <c r="G23" s="104"/>
      <c r="H23" s="104"/>
      <c r="I23" s="104"/>
      <c r="J23" s="104"/>
      <c r="K23" s="104"/>
      <c r="L23" s="18"/>
      <c r="M23" s="16"/>
    </row>
    <row r="24" spans="1:13" x14ac:dyDescent="0.25">
      <c r="A24" s="9" t="s">
        <v>279</v>
      </c>
      <c r="B24" s="175" t="s">
        <v>25</v>
      </c>
      <c r="C24" s="4" t="s">
        <v>253</v>
      </c>
      <c r="D24" s="9">
        <v>4</v>
      </c>
      <c r="E24" s="93">
        <f t="shared" ref="E24:E30" si="7">SUM(F24:H24)</f>
        <v>56</v>
      </c>
      <c r="F24" s="94">
        <f t="shared" ref="F24:H30" si="8">14*I24</f>
        <v>28</v>
      </c>
      <c r="G24" s="94">
        <f t="shared" si="8"/>
        <v>0</v>
      </c>
      <c r="H24" s="94">
        <f t="shared" si="8"/>
        <v>28</v>
      </c>
      <c r="I24" s="92">
        <v>2</v>
      </c>
      <c r="J24" s="92">
        <v>0</v>
      </c>
      <c r="K24" s="92">
        <v>2</v>
      </c>
      <c r="L24" s="10" t="s">
        <v>3</v>
      </c>
      <c r="M24" s="4" t="s">
        <v>7</v>
      </c>
    </row>
    <row r="25" spans="1:13" x14ac:dyDescent="0.25">
      <c r="A25" s="9" t="s">
        <v>279</v>
      </c>
      <c r="B25" s="175" t="s">
        <v>26</v>
      </c>
      <c r="C25" s="4" t="s">
        <v>309</v>
      </c>
      <c r="D25" s="9">
        <v>0</v>
      </c>
      <c r="E25" s="93">
        <f t="shared" si="7"/>
        <v>14</v>
      </c>
      <c r="F25" s="94">
        <f t="shared" si="8"/>
        <v>0</v>
      </c>
      <c r="G25" s="94">
        <f t="shared" si="8"/>
        <v>0</v>
      </c>
      <c r="H25" s="94">
        <f t="shared" si="8"/>
        <v>14</v>
      </c>
      <c r="I25" s="92">
        <v>0</v>
      </c>
      <c r="J25" s="92">
        <v>0</v>
      </c>
      <c r="K25" s="92">
        <v>1</v>
      </c>
      <c r="L25" s="10"/>
      <c r="M25" s="4" t="s">
        <v>14</v>
      </c>
    </row>
    <row r="26" spans="1:13" x14ac:dyDescent="0.25">
      <c r="A26" s="9" t="s">
        <v>281</v>
      </c>
      <c r="B26" s="175" t="s">
        <v>173</v>
      </c>
      <c r="C26" s="4" t="s">
        <v>255</v>
      </c>
      <c r="D26" s="9">
        <v>1</v>
      </c>
      <c r="E26" s="93">
        <f t="shared" si="7"/>
        <v>28</v>
      </c>
      <c r="F26" s="94">
        <f t="shared" si="8"/>
        <v>28</v>
      </c>
      <c r="G26" s="94">
        <f t="shared" si="8"/>
        <v>0</v>
      </c>
      <c r="H26" s="94">
        <f t="shared" si="8"/>
        <v>0</v>
      </c>
      <c r="I26" s="92">
        <v>2</v>
      </c>
      <c r="J26" s="92">
        <v>0</v>
      </c>
      <c r="K26" s="92">
        <v>0</v>
      </c>
      <c r="L26" s="10" t="s">
        <v>3</v>
      </c>
      <c r="M26" s="4" t="s">
        <v>7</v>
      </c>
    </row>
    <row r="27" spans="1:13" ht="30" x14ac:dyDescent="0.25">
      <c r="A27" s="9" t="s">
        <v>281</v>
      </c>
      <c r="B27" s="175" t="s">
        <v>27</v>
      </c>
      <c r="C27" s="4" t="s">
        <v>310</v>
      </c>
      <c r="D27" s="9">
        <v>1</v>
      </c>
      <c r="E27" s="93">
        <f t="shared" si="7"/>
        <v>28</v>
      </c>
      <c r="F27" s="94">
        <f t="shared" si="8"/>
        <v>0</v>
      </c>
      <c r="G27" s="94">
        <f t="shared" si="8"/>
        <v>0</v>
      </c>
      <c r="H27" s="94">
        <f t="shared" si="8"/>
        <v>28</v>
      </c>
      <c r="I27" s="92">
        <v>0</v>
      </c>
      <c r="J27" s="92">
        <v>0</v>
      </c>
      <c r="K27" s="92">
        <v>2</v>
      </c>
      <c r="L27" s="10" t="s">
        <v>13</v>
      </c>
      <c r="M27" s="4" t="s">
        <v>271</v>
      </c>
    </row>
    <row r="28" spans="1:13" x14ac:dyDescent="0.25">
      <c r="A28" s="9" t="s">
        <v>281</v>
      </c>
      <c r="B28" s="175" t="s">
        <v>28</v>
      </c>
      <c r="C28" s="4" t="s">
        <v>254</v>
      </c>
      <c r="D28" s="9">
        <v>1</v>
      </c>
      <c r="E28" s="93">
        <f t="shared" si="7"/>
        <v>28</v>
      </c>
      <c r="F28" s="94">
        <f t="shared" si="8"/>
        <v>14</v>
      </c>
      <c r="G28" s="94">
        <f t="shared" si="8"/>
        <v>0</v>
      </c>
      <c r="H28" s="94">
        <f t="shared" si="8"/>
        <v>14</v>
      </c>
      <c r="I28" s="92">
        <v>1</v>
      </c>
      <c r="J28" s="92">
        <v>0</v>
      </c>
      <c r="K28" s="92">
        <v>1</v>
      </c>
      <c r="L28" s="10" t="s">
        <v>3</v>
      </c>
      <c r="M28" s="4" t="s">
        <v>7</v>
      </c>
    </row>
    <row r="29" spans="1:13" ht="30" x14ac:dyDescent="0.25">
      <c r="A29" s="9" t="s">
        <v>279</v>
      </c>
      <c r="B29" s="175" t="s">
        <v>283</v>
      </c>
      <c r="C29" s="4" t="s">
        <v>311</v>
      </c>
      <c r="D29" s="9">
        <v>0</v>
      </c>
      <c r="E29" s="93">
        <f t="shared" si="7"/>
        <v>56</v>
      </c>
      <c r="F29" s="94">
        <f t="shared" si="8"/>
        <v>0</v>
      </c>
      <c r="G29" s="94">
        <f t="shared" si="8"/>
        <v>0</v>
      </c>
      <c r="H29" s="94">
        <f t="shared" si="8"/>
        <v>56</v>
      </c>
      <c r="I29" s="92">
        <v>0</v>
      </c>
      <c r="J29" s="92">
        <v>0</v>
      </c>
      <c r="K29" s="92">
        <v>4</v>
      </c>
      <c r="L29" s="10" t="s">
        <v>17</v>
      </c>
      <c r="M29" s="4" t="s">
        <v>271</v>
      </c>
    </row>
    <row r="30" spans="1:13" ht="30" x14ac:dyDescent="0.25">
      <c r="A30" s="9" t="s">
        <v>281</v>
      </c>
      <c r="B30" s="11" t="s">
        <v>270</v>
      </c>
      <c r="C30" s="4" t="s">
        <v>312</v>
      </c>
      <c r="D30" s="9">
        <v>2</v>
      </c>
      <c r="E30" s="93">
        <f t="shared" si="7"/>
        <v>28</v>
      </c>
      <c r="F30" s="94">
        <f t="shared" si="8"/>
        <v>28</v>
      </c>
      <c r="G30" s="94">
        <f t="shared" si="8"/>
        <v>0</v>
      </c>
      <c r="H30" s="94">
        <f t="shared" si="8"/>
        <v>0</v>
      </c>
      <c r="I30" s="92">
        <v>2</v>
      </c>
      <c r="J30" s="92">
        <v>0</v>
      </c>
      <c r="K30" s="92">
        <v>0</v>
      </c>
      <c r="L30" s="10" t="s">
        <v>3</v>
      </c>
      <c r="M30" s="4" t="s">
        <v>7</v>
      </c>
    </row>
    <row r="31" spans="1:13" x14ac:dyDescent="0.25">
      <c r="A31" s="27"/>
      <c r="B31" s="188"/>
      <c r="C31" s="16"/>
      <c r="D31" s="85"/>
      <c r="E31" s="104"/>
      <c r="F31" s="104"/>
      <c r="G31" s="104"/>
      <c r="H31" s="104"/>
      <c r="I31" s="104"/>
      <c r="J31" s="104"/>
      <c r="K31" s="104"/>
      <c r="L31" s="18"/>
      <c r="M31" s="16"/>
    </row>
    <row r="32" spans="1:13" x14ac:dyDescent="0.25">
      <c r="A32" s="9" t="s">
        <v>279</v>
      </c>
      <c r="B32" s="175" t="s">
        <v>29</v>
      </c>
      <c r="C32" s="4" t="s">
        <v>195</v>
      </c>
      <c r="D32" s="9">
        <v>1</v>
      </c>
      <c r="E32" s="93">
        <f t="shared" ref="E32" si="9">SUM(F32:H32)</f>
        <v>14</v>
      </c>
      <c r="F32" s="94">
        <f>14*I32</f>
        <v>0</v>
      </c>
      <c r="G32" s="94">
        <f>14*J32</f>
        <v>0</v>
      </c>
      <c r="H32" s="94">
        <f>14*K32</f>
        <v>14</v>
      </c>
      <c r="I32" s="92">
        <v>0</v>
      </c>
      <c r="J32" s="92">
        <v>0</v>
      </c>
      <c r="K32" s="92">
        <v>1</v>
      </c>
      <c r="L32" s="10" t="s">
        <v>3</v>
      </c>
      <c r="M32" s="4" t="s">
        <v>14</v>
      </c>
    </row>
    <row r="33" spans="1:13" ht="30" x14ac:dyDescent="0.25">
      <c r="A33" s="31" t="s">
        <v>30</v>
      </c>
      <c r="B33" s="43" t="s">
        <v>284</v>
      </c>
      <c r="C33" s="28" t="s">
        <v>196</v>
      </c>
      <c r="D33" s="31">
        <v>0</v>
      </c>
      <c r="E33" s="102">
        <v>60</v>
      </c>
      <c r="F33" s="102"/>
      <c r="G33" s="102"/>
      <c r="H33" s="102"/>
      <c r="I33" s="102"/>
      <c r="J33" s="102"/>
      <c r="K33" s="102"/>
      <c r="L33" s="30"/>
      <c r="M33" s="28" t="s">
        <v>12</v>
      </c>
    </row>
    <row r="34" spans="1:13" ht="30" x14ac:dyDescent="0.25">
      <c r="A34" s="31" t="s">
        <v>30</v>
      </c>
      <c r="B34" s="43" t="s">
        <v>285</v>
      </c>
      <c r="C34" s="28" t="s">
        <v>313</v>
      </c>
      <c r="D34" s="31">
        <v>0</v>
      </c>
      <c r="E34" s="29">
        <v>60</v>
      </c>
      <c r="F34" s="29"/>
      <c r="G34" s="29"/>
      <c r="H34" s="29"/>
      <c r="I34" s="29"/>
      <c r="J34" s="29"/>
      <c r="K34" s="29"/>
      <c r="L34" s="30"/>
      <c r="M34" s="28" t="s">
        <v>12</v>
      </c>
    </row>
    <row r="35" spans="1:13" ht="15.75" thickBot="1" x14ac:dyDescent="0.3">
      <c r="A35" s="33"/>
      <c r="B35" s="177" t="s">
        <v>282</v>
      </c>
      <c r="C35" s="23"/>
      <c r="D35" s="22">
        <f>SUM(D19:D34)</f>
        <v>26</v>
      </c>
      <c r="E35" s="19"/>
      <c r="F35" s="19"/>
      <c r="G35" s="19"/>
      <c r="H35" s="19"/>
      <c r="I35" s="24"/>
      <c r="J35" s="24"/>
      <c r="K35" s="24"/>
      <c r="L35" s="25" t="s">
        <v>3</v>
      </c>
      <c r="M35" s="23" t="s">
        <v>3</v>
      </c>
    </row>
    <row r="36" spans="1:13" ht="15.75" thickBot="1" x14ac:dyDescent="0.3">
      <c r="A36" s="149" t="s">
        <v>32</v>
      </c>
      <c r="B36" s="150"/>
      <c r="C36" s="150"/>
      <c r="D36" s="150"/>
      <c r="E36" s="150"/>
      <c r="F36" s="150"/>
      <c r="G36" s="150"/>
      <c r="H36" s="150"/>
      <c r="I36" s="150"/>
      <c r="J36" s="150"/>
      <c r="K36" s="150"/>
      <c r="L36" s="150"/>
      <c r="M36" s="151"/>
    </row>
    <row r="37" spans="1:13" ht="36" x14ac:dyDescent="0.25">
      <c r="A37" s="109" t="s">
        <v>279</v>
      </c>
      <c r="B37" s="178" t="s">
        <v>33</v>
      </c>
      <c r="C37" s="118" t="s">
        <v>197</v>
      </c>
      <c r="D37" s="112">
        <v>4</v>
      </c>
      <c r="E37" s="110">
        <f t="shared" ref="E37:E45" si="10">SUM(F37:H37)</f>
        <v>56</v>
      </c>
      <c r="F37" s="110">
        <f t="shared" ref="F37:H45" si="11">14*I37</f>
        <v>28</v>
      </c>
      <c r="G37" s="110">
        <f t="shared" si="11"/>
        <v>0</v>
      </c>
      <c r="H37" s="110">
        <f t="shared" si="11"/>
        <v>28</v>
      </c>
      <c r="I37" s="114">
        <v>2</v>
      </c>
      <c r="J37" s="114">
        <v>0</v>
      </c>
      <c r="K37" s="114">
        <v>2</v>
      </c>
      <c r="L37" s="115" t="s">
        <v>34</v>
      </c>
      <c r="M37" s="108" t="s">
        <v>21</v>
      </c>
    </row>
    <row r="38" spans="1:13" x14ac:dyDescent="0.25">
      <c r="A38" s="109" t="s">
        <v>279</v>
      </c>
      <c r="B38" s="178" t="s">
        <v>35</v>
      </c>
      <c r="C38" s="108" t="s">
        <v>256</v>
      </c>
      <c r="D38" s="112">
        <v>3</v>
      </c>
      <c r="E38" s="110">
        <f t="shared" si="10"/>
        <v>42</v>
      </c>
      <c r="F38" s="110">
        <f t="shared" si="11"/>
        <v>28</v>
      </c>
      <c r="G38" s="110">
        <f t="shared" si="11"/>
        <v>0</v>
      </c>
      <c r="H38" s="110">
        <f t="shared" si="11"/>
        <v>14</v>
      </c>
      <c r="I38" s="114">
        <v>2</v>
      </c>
      <c r="J38" s="114">
        <v>0</v>
      </c>
      <c r="K38" s="114">
        <v>1</v>
      </c>
      <c r="L38" s="115" t="s">
        <v>25</v>
      </c>
      <c r="M38" s="108" t="s">
        <v>21</v>
      </c>
    </row>
    <row r="39" spans="1:13" ht="24" x14ac:dyDescent="0.25">
      <c r="A39" s="9" t="s">
        <v>279</v>
      </c>
      <c r="B39" s="175" t="s">
        <v>36</v>
      </c>
      <c r="C39" s="4" t="s">
        <v>198</v>
      </c>
      <c r="D39" s="3">
        <v>3</v>
      </c>
      <c r="E39" s="93">
        <f t="shared" si="10"/>
        <v>42</v>
      </c>
      <c r="F39" s="94">
        <f t="shared" si="11"/>
        <v>28</v>
      </c>
      <c r="G39" s="94">
        <f t="shared" si="11"/>
        <v>0</v>
      </c>
      <c r="H39" s="94">
        <f t="shared" si="11"/>
        <v>14</v>
      </c>
      <c r="I39" s="92">
        <v>2</v>
      </c>
      <c r="J39" s="92">
        <v>0</v>
      </c>
      <c r="K39" s="92">
        <v>1</v>
      </c>
      <c r="L39" s="10" t="s">
        <v>286</v>
      </c>
      <c r="M39" s="4" t="s">
        <v>7</v>
      </c>
    </row>
    <row r="40" spans="1:13" ht="24" x14ac:dyDescent="0.25">
      <c r="A40" s="9" t="s">
        <v>279</v>
      </c>
      <c r="B40" s="175" t="s">
        <v>37</v>
      </c>
      <c r="C40" s="4" t="s">
        <v>257</v>
      </c>
      <c r="D40" s="3">
        <v>3</v>
      </c>
      <c r="E40" s="93">
        <f t="shared" si="10"/>
        <v>42</v>
      </c>
      <c r="F40" s="94">
        <f t="shared" si="11"/>
        <v>14</v>
      </c>
      <c r="G40" s="94">
        <f t="shared" si="11"/>
        <v>0</v>
      </c>
      <c r="H40" s="94">
        <f t="shared" si="11"/>
        <v>28</v>
      </c>
      <c r="I40" s="92">
        <v>1</v>
      </c>
      <c r="J40" s="92">
        <v>0</v>
      </c>
      <c r="K40" s="92">
        <v>2</v>
      </c>
      <c r="L40" s="10" t="s">
        <v>38</v>
      </c>
      <c r="M40" s="4" t="s">
        <v>7</v>
      </c>
    </row>
    <row r="41" spans="1:13" ht="36" x14ac:dyDescent="0.25">
      <c r="A41" s="9" t="s">
        <v>279</v>
      </c>
      <c r="B41" s="179" t="s">
        <v>39</v>
      </c>
      <c r="C41" s="57" t="s">
        <v>199</v>
      </c>
      <c r="D41" s="61">
        <v>4</v>
      </c>
      <c r="E41" s="93">
        <f t="shared" si="10"/>
        <v>42</v>
      </c>
      <c r="F41" s="94">
        <f t="shared" si="11"/>
        <v>0</v>
      </c>
      <c r="G41" s="94">
        <f t="shared" si="11"/>
        <v>14</v>
      </c>
      <c r="H41" s="94">
        <f t="shared" si="11"/>
        <v>28</v>
      </c>
      <c r="I41" s="98">
        <v>0</v>
      </c>
      <c r="J41" s="98">
        <v>1</v>
      </c>
      <c r="K41" s="92">
        <v>2</v>
      </c>
      <c r="L41" s="10" t="s">
        <v>31</v>
      </c>
      <c r="M41" s="4" t="s">
        <v>14</v>
      </c>
    </row>
    <row r="42" spans="1:13" ht="48" x14ac:dyDescent="0.25">
      <c r="A42" s="9" t="s">
        <v>279</v>
      </c>
      <c r="B42" s="175" t="s">
        <v>40</v>
      </c>
      <c r="C42" s="4" t="s">
        <v>200</v>
      </c>
      <c r="D42" s="9">
        <v>9</v>
      </c>
      <c r="E42" s="93">
        <f t="shared" si="10"/>
        <v>119</v>
      </c>
      <c r="F42" s="94">
        <f t="shared" si="11"/>
        <v>70</v>
      </c>
      <c r="G42" s="94">
        <f t="shared" si="11"/>
        <v>0</v>
      </c>
      <c r="H42" s="94">
        <f t="shared" si="11"/>
        <v>49</v>
      </c>
      <c r="I42" s="92">
        <v>5</v>
      </c>
      <c r="J42" s="92">
        <v>0</v>
      </c>
      <c r="K42" s="95">
        <v>3.5</v>
      </c>
      <c r="L42" s="10" t="s">
        <v>41</v>
      </c>
      <c r="M42" s="4" t="s">
        <v>7</v>
      </c>
    </row>
    <row r="43" spans="1:13" x14ac:dyDescent="0.25">
      <c r="A43" s="9" t="s">
        <v>279</v>
      </c>
      <c r="B43" s="175" t="s">
        <v>42</v>
      </c>
      <c r="C43" s="4" t="s">
        <v>314</v>
      </c>
      <c r="D43" s="9">
        <v>0</v>
      </c>
      <c r="E43" s="93">
        <f t="shared" si="10"/>
        <v>14</v>
      </c>
      <c r="F43" s="94">
        <f t="shared" si="11"/>
        <v>0</v>
      </c>
      <c r="G43" s="94">
        <f t="shared" si="11"/>
        <v>0</v>
      </c>
      <c r="H43" s="94">
        <f t="shared" si="11"/>
        <v>14</v>
      </c>
      <c r="I43" s="92">
        <v>0</v>
      </c>
      <c r="J43" s="92">
        <v>0</v>
      </c>
      <c r="K43" s="92">
        <v>1</v>
      </c>
      <c r="L43" s="10"/>
      <c r="M43" s="4" t="s">
        <v>14</v>
      </c>
    </row>
    <row r="44" spans="1:13" ht="48" x14ac:dyDescent="0.25">
      <c r="A44" s="109" t="s">
        <v>279</v>
      </c>
      <c r="B44" s="178" t="s">
        <v>43</v>
      </c>
      <c r="C44" s="108" t="s">
        <v>201</v>
      </c>
      <c r="D44" s="112">
        <v>4</v>
      </c>
      <c r="E44" s="110">
        <f t="shared" si="10"/>
        <v>56</v>
      </c>
      <c r="F44" s="110">
        <f t="shared" si="11"/>
        <v>14</v>
      </c>
      <c r="G44" s="110">
        <f t="shared" si="11"/>
        <v>0</v>
      </c>
      <c r="H44" s="110">
        <f t="shared" si="11"/>
        <v>42</v>
      </c>
      <c r="I44" s="114">
        <v>1</v>
      </c>
      <c r="J44" s="114">
        <v>0</v>
      </c>
      <c r="K44" s="114">
        <v>3</v>
      </c>
      <c r="L44" s="115" t="s">
        <v>303</v>
      </c>
      <c r="M44" s="108" t="s">
        <v>44</v>
      </c>
    </row>
    <row r="45" spans="1:13" ht="30" x14ac:dyDescent="0.25">
      <c r="A45" s="9" t="s">
        <v>279</v>
      </c>
      <c r="B45" s="175" t="s">
        <v>287</v>
      </c>
      <c r="C45" s="4" t="s">
        <v>315</v>
      </c>
      <c r="D45" s="9">
        <v>0</v>
      </c>
      <c r="E45" s="93">
        <f t="shared" si="10"/>
        <v>56</v>
      </c>
      <c r="F45" s="94">
        <f t="shared" si="11"/>
        <v>0</v>
      </c>
      <c r="G45" s="94">
        <f t="shared" si="11"/>
        <v>0</v>
      </c>
      <c r="H45" s="94">
        <f t="shared" si="11"/>
        <v>56</v>
      </c>
      <c r="I45" s="92">
        <v>0</v>
      </c>
      <c r="J45" s="92">
        <v>0</v>
      </c>
      <c r="K45" s="92">
        <v>4</v>
      </c>
      <c r="L45" s="10" t="s">
        <v>288</v>
      </c>
      <c r="M45" s="4" t="s">
        <v>271</v>
      </c>
    </row>
    <row r="46" spans="1:13" ht="15.75" thickBot="1" x14ac:dyDescent="0.3">
      <c r="A46" s="22"/>
      <c r="B46" s="177" t="s">
        <v>282</v>
      </c>
      <c r="C46" s="23"/>
      <c r="D46" s="33">
        <f>SUM(D37:D45)</f>
        <v>30</v>
      </c>
      <c r="E46" s="100"/>
      <c r="F46" s="97"/>
      <c r="G46" s="97"/>
      <c r="H46" s="97"/>
      <c r="I46" s="100"/>
      <c r="J46" s="100"/>
      <c r="K46" s="100"/>
      <c r="L46" s="25" t="s">
        <v>3</v>
      </c>
      <c r="M46" s="23" t="s">
        <v>3</v>
      </c>
    </row>
    <row r="47" spans="1:13" ht="15.75" thickBot="1" x14ac:dyDescent="0.3">
      <c r="A47" s="149" t="s">
        <v>45</v>
      </c>
      <c r="B47" s="150"/>
      <c r="C47" s="150"/>
      <c r="D47" s="150"/>
      <c r="E47" s="150"/>
      <c r="F47" s="150"/>
      <c r="G47" s="150"/>
      <c r="H47" s="150"/>
      <c r="I47" s="150"/>
      <c r="J47" s="150"/>
      <c r="K47" s="150"/>
      <c r="L47" s="150"/>
      <c r="M47" s="151"/>
    </row>
    <row r="48" spans="1:13" ht="24" x14ac:dyDescent="0.25">
      <c r="A48" s="112" t="s">
        <v>279</v>
      </c>
      <c r="B48" s="178" t="s">
        <v>46</v>
      </c>
      <c r="C48" s="108" t="s">
        <v>258</v>
      </c>
      <c r="D48" s="119">
        <v>4</v>
      </c>
      <c r="E48" s="110">
        <f t="shared" ref="E48:E55" si="12">SUM(F48:H48)</f>
        <v>56</v>
      </c>
      <c r="F48" s="110">
        <f t="shared" ref="F48:H55" si="13">14*I48</f>
        <v>28</v>
      </c>
      <c r="G48" s="110">
        <f t="shared" si="13"/>
        <v>0</v>
      </c>
      <c r="H48" s="110">
        <f t="shared" si="13"/>
        <v>28</v>
      </c>
      <c r="I48" s="114">
        <v>2</v>
      </c>
      <c r="J48" s="114">
        <v>0</v>
      </c>
      <c r="K48" s="114">
        <v>2</v>
      </c>
      <c r="L48" s="115" t="s">
        <v>47</v>
      </c>
      <c r="M48" s="108" t="s">
        <v>44</v>
      </c>
    </row>
    <row r="49" spans="1:13" ht="24" x14ac:dyDescent="0.25">
      <c r="A49" s="9" t="s">
        <v>279</v>
      </c>
      <c r="B49" s="175" t="s">
        <v>48</v>
      </c>
      <c r="C49" s="4" t="s">
        <v>202</v>
      </c>
      <c r="D49" s="9">
        <v>2</v>
      </c>
      <c r="E49" s="93">
        <f t="shared" si="12"/>
        <v>35</v>
      </c>
      <c r="F49" s="94">
        <f t="shared" si="13"/>
        <v>21</v>
      </c>
      <c r="G49" s="94">
        <f t="shared" si="13"/>
        <v>0</v>
      </c>
      <c r="H49" s="94">
        <f t="shared" si="13"/>
        <v>14</v>
      </c>
      <c r="I49" s="95">
        <v>1.5</v>
      </c>
      <c r="J49" s="92">
        <v>0</v>
      </c>
      <c r="K49" s="92">
        <v>1</v>
      </c>
      <c r="L49" s="10" t="s">
        <v>289</v>
      </c>
      <c r="M49" s="4" t="s">
        <v>7</v>
      </c>
    </row>
    <row r="50" spans="1:13" ht="48" x14ac:dyDescent="0.25">
      <c r="A50" s="9" t="s">
        <v>279</v>
      </c>
      <c r="B50" s="175" t="s">
        <v>49</v>
      </c>
      <c r="C50" s="4" t="s">
        <v>203</v>
      </c>
      <c r="D50" s="9">
        <v>4</v>
      </c>
      <c r="E50" s="93">
        <f t="shared" si="12"/>
        <v>42</v>
      </c>
      <c r="F50" s="94">
        <f t="shared" si="13"/>
        <v>0</v>
      </c>
      <c r="G50" s="94">
        <f t="shared" si="13"/>
        <v>0</v>
      </c>
      <c r="H50" s="94">
        <f t="shared" si="13"/>
        <v>42</v>
      </c>
      <c r="I50" s="92">
        <v>0</v>
      </c>
      <c r="J50" s="92">
        <v>0</v>
      </c>
      <c r="K50" s="92">
        <v>3</v>
      </c>
      <c r="L50" s="10" t="s">
        <v>50</v>
      </c>
      <c r="M50" s="4" t="s">
        <v>14</v>
      </c>
    </row>
    <row r="51" spans="1:13" ht="24" x14ac:dyDescent="0.25">
      <c r="A51" s="112" t="s">
        <v>279</v>
      </c>
      <c r="B51" s="178" t="s">
        <v>51</v>
      </c>
      <c r="C51" s="108" t="s">
        <v>259</v>
      </c>
      <c r="D51" s="112">
        <v>4</v>
      </c>
      <c r="E51" s="110">
        <f t="shared" si="12"/>
        <v>56</v>
      </c>
      <c r="F51" s="110">
        <f t="shared" si="13"/>
        <v>28</v>
      </c>
      <c r="G51" s="110">
        <f t="shared" si="13"/>
        <v>0</v>
      </c>
      <c r="H51" s="110">
        <f t="shared" si="13"/>
        <v>28</v>
      </c>
      <c r="I51" s="114">
        <v>2</v>
      </c>
      <c r="J51" s="114">
        <v>0</v>
      </c>
      <c r="K51" s="114">
        <v>2</v>
      </c>
      <c r="L51" s="115" t="s">
        <v>174</v>
      </c>
      <c r="M51" s="108" t="s">
        <v>21</v>
      </c>
    </row>
    <row r="52" spans="1:13" ht="36" x14ac:dyDescent="0.25">
      <c r="A52" s="9" t="s">
        <v>279</v>
      </c>
      <c r="B52" s="175" t="s">
        <v>52</v>
      </c>
      <c r="C52" s="4" t="s">
        <v>204</v>
      </c>
      <c r="D52" s="59">
        <v>4</v>
      </c>
      <c r="E52" s="93">
        <v>56</v>
      </c>
      <c r="F52" s="94">
        <f t="shared" si="13"/>
        <v>0</v>
      </c>
      <c r="G52" s="94">
        <f t="shared" si="13"/>
        <v>14</v>
      </c>
      <c r="H52" s="94">
        <v>42</v>
      </c>
      <c r="I52" s="92">
        <v>0</v>
      </c>
      <c r="J52" s="92">
        <v>1</v>
      </c>
      <c r="K52" s="92">
        <v>3</v>
      </c>
      <c r="L52" s="10" t="s">
        <v>53</v>
      </c>
      <c r="M52" s="4" t="s">
        <v>14</v>
      </c>
    </row>
    <row r="53" spans="1:13" ht="48" x14ac:dyDescent="0.25">
      <c r="A53" s="112" t="s">
        <v>279</v>
      </c>
      <c r="B53" s="178" t="s">
        <v>54</v>
      </c>
      <c r="C53" s="108" t="s">
        <v>205</v>
      </c>
      <c r="D53" s="112">
        <v>8</v>
      </c>
      <c r="E53" s="110">
        <f t="shared" si="12"/>
        <v>119</v>
      </c>
      <c r="F53" s="110">
        <f t="shared" si="13"/>
        <v>70</v>
      </c>
      <c r="G53" s="110">
        <f t="shared" si="13"/>
        <v>0</v>
      </c>
      <c r="H53" s="110">
        <f t="shared" si="13"/>
        <v>49</v>
      </c>
      <c r="I53" s="114">
        <v>5</v>
      </c>
      <c r="J53" s="114">
        <v>0</v>
      </c>
      <c r="K53" s="113">
        <v>3.5</v>
      </c>
      <c r="L53" s="115" t="s">
        <v>55</v>
      </c>
      <c r="M53" s="108" t="s">
        <v>21</v>
      </c>
    </row>
    <row r="54" spans="1:13" x14ac:dyDescent="0.25">
      <c r="A54" s="9" t="s">
        <v>279</v>
      </c>
      <c r="B54" s="175" t="s">
        <v>56</v>
      </c>
      <c r="C54" s="4" t="s">
        <v>316</v>
      </c>
      <c r="D54" s="9">
        <v>0</v>
      </c>
      <c r="E54" s="93">
        <f t="shared" si="12"/>
        <v>14</v>
      </c>
      <c r="F54" s="94">
        <f t="shared" si="13"/>
        <v>0</v>
      </c>
      <c r="G54" s="94">
        <f t="shared" si="13"/>
        <v>0</v>
      </c>
      <c r="H54" s="94">
        <f t="shared" si="13"/>
        <v>14</v>
      </c>
      <c r="I54" s="92">
        <v>0</v>
      </c>
      <c r="J54" s="92">
        <v>0</v>
      </c>
      <c r="K54" s="92">
        <v>1</v>
      </c>
      <c r="L54" s="10"/>
      <c r="M54" s="4" t="s">
        <v>14</v>
      </c>
    </row>
    <row r="55" spans="1:13" ht="30" x14ac:dyDescent="0.25">
      <c r="A55" s="9" t="s">
        <v>279</v>
      </c>
      <c r="B55" s="175" t="s">
        <v>290</v>
      </c>
      <c r="C55" s="4" t="s">
        <v>317</v>
      </c>
      <c r="D55" s="9">
        <v>0</v>
      </c>
      <c r="E55" s="93">
        <f t="shared" si="12"/>
        <v>56</v>
      </c>
      <c r="F55" s="94">
        <f t="shared" si="13"/>
        <v>0</v>
      </c>
      <c r="G55" s="94">
        <f t="shared" si="13"/>
        <v>0</v>
      </c>
      <c r="H55" s="94">
        <f t="shared" si="13"/>
        <v>56</v>
      </c>
      <c r="I55" s="92">
        <v>0</v>
      </c>
      <c r="J55" s="92">
        <v>0</v>
      </c>
      <c r="K55" s="92">
        <v>4</v>
      </c>
      <c r="L55" s="10" t="s">
        <v>287</v>
      </c>
      <c r="M55" s="4" t="s">
        <v>271</v>
      </c>
    </row>
    <row r="56" spans="1:13" ht="15.75" thickBot="1" x14ac:dyDescent="0.3">
      <c r="A56" s="33"/>
      <c r="B56" s="177" t="s">
        <v>282</v>
      </c>
      <c r="C56" s="23"/>
      <c r="D56" s="33">
        <f>SUM(D48:D55)</f>
        <v>26</v>
      </c>
      <c r="E56" s="100"/>
      <c r="F56" s="100"/>
      <c r="G56" s="100"/>
      <c r="H56" s="100"/>
      <c r="I56" s="100"/>
      <c r="J56" s="100"/>
      <c r="K56" s="100"/>
      <c r="L56" s="25" t="s">
        <v>3</v>
      </c>
      <c r="M56" s="23" t="s">
        <v>3</v>
      </c>
    </row>
    <row r="57" spans="1:13" ht="15.75" thickBot="1" x14ac:dyDescent="0.3">
      <c r="A57" s="149" t="s">
        <v>57</v>
      </c>
      <c r="B57" s="150"/>
      <c r="C57" s="150"/>
      <c r="D57" s="150"/>
      <c r="E57" s="150"/>
      <c r="F57" s="150"/>
      <c r="G57" s="150"/>
      <c r="H57" s="150"/>
      <c r="I57" s="150"/>
      <c r="J57" s="150"/>
      <c r="K57" s="150"/>
      <c r="L57" s="150"/>
      <c r="M57" s="151"/>
    </row>
    <row r="58" spans="1:13" ht="15.75" thickBot="1" x14ac:dyDescent="0.3">
      <c r="A58" s="149" t="s">
        <v>58</v>
      </c>
      <c r="B58" s="150"/>
      <c r="C58" s="150"/>
      <c r="D58" s="150"/>
      <c r="E58" s="150"/>
      <c r="F58" s="150"/>
      <c r="G58" s="150"/>
      <c r="H58" s="150"/>
      <c r="I58" s="150"/>
      <c r="J58" s="150"/>
      <c r="K58" s="150"/>
      <c r="L58" s="150"/>
      <c r="M58" s="151"/>
    </row>
    <row r="59" spans="1:13" ht="36" x14ac:dyDescent="0.25">
      <c r="A59" s="109" t="s">
        <v>279</v>
      </c>
      <c r="B59" s="178" t="s">
        <v>59</v>
      </c>
      <c r="C59" s="118" t="s">
        <v>206</v>
      </c>
      <c r="D59" s="112">
        <v>3</v>
      </c>
      <c r="E59" s="110">
        <f t="shared" ref="E59:E63" si="14">SUM(F59:H59)</f>
        <v>56</v>
      </c>
      <c r="F59" s="110">
        <f t="shared" ref="F59:H63" si="15">14*I59</f>
        <v>28</v>
      </c>
      <c r="G59" s="110">
        <f t="shared" si="15"/>
        <v>0</v>
      </c>
      <c r="H59" s="110">
        <f t="shared" si="15"/>
        <v>28</v>
      </c>
      <c r="I59" s="114">
        <v>2</v>
      </c>
      <c r="J59" s="114">
        <v>0</v>
      </c>
      <c r="K59" s="114">
        <v>2</v>
      </c>
      <c r="L59" s="115" t="s">
        <v>60</v>
      </c>
      <c r="M59" s="108" t="s">
        <v>44</v>
      </c>
    </row>
    <row r="60" spans="1:13" ht="30" x14ac:dyDescent="0.25">
      <c r="A60" s="9" t="s">
        <v>279</v>
      </c>
      <c r="B60" s="175" t="s">
        <v>318</v>
      </c>
      <c r="C60" s="4" t="s">
        <v>319</v>
      </c>
      <c r="D60" s="9">
        <v>0</v>
      </c>
      <c r="E60" s="93">
        <f t="shared" si="14"/>
        <v>2</v>
      </c>
      <c r="F60" s="94">
        <v>2</v>
      </c>
      <c r="G60" s="94">
        <f t="shared" si="15"/>
        <v>0</v>
      </c>
      <c r="H60" s="94">
        <f t="shared" si="15"/>
        <v>0</v>
      </c>
      <c r="I60" s="92"/>
      <c r="J60" s="92"/>
      <c r="K60" s="92"/>
      <c r="L60" s="10" t="s">
        <v>3</v>
      </c>
      <c r="M60" s="4" t="s">
        <v>12</v>
      </c>
    </row>
    <row r="61" spans="1:13" ht="48" x14ac:dyDescent="0.25">
      <c r="A61" s="109" t="s">
        <v>279</v>
      </c>
      <c r="B61" s="178" t="s">
        <v>62</v>
      </c>
      <c r="C61" s="108" t="s">
        <v>207</v>
      </c>
      <c r="D61" s="112">
        <v>4</v>
      </c>
      <c r="E61" s="110">
        <f t="shared" si="14"/>
        <v>56</v>
      </c>
      <c r="F61" s="110">
        <f t="shared" si="15"/>
        <v>14</v>
      </c>
      <c r="G61" s="110">
        <f t="shared" si="15"/>
        <v>0</v>
      </c>
      <c r="H61" s="110">
        <f t="shared" si="15"/>
        <v>42</v>
      </c>
      <c r="I61" s="114">
        <v>1</v>
      </c>
      <c r="J61" s="114">
        <v>0</v>
      </c>
      <c r="K61" s="114">
        <v>3</v>
      </c>
      <c r="L61" s="115" t="s">
        <v>63</v>
      </c>
      <c r="M61" s="108" t="s">
        <v>21</v>
      </c>
    </row>
    <row r="62" spans="1:13" ht="36" x14ac:dyDescent="0.25">
      <c r="A62" s="9" t="s">
        <v>279</v>
      </c>
      <c r="B62" s="175" t="s">
        <v>64</v>
      </c>
      <c r="C62" s="35" t="s">
        <v>208</v>
      </c>
      <c r="D62" s="9">
        <v>2</v>
      </c>
      <c r="E62" s="93">
        <f t="shared" si="14"/>
        <v>49</v>
      </c>
      <c r="F62" s="94">
        <f t="shared" si="15"/>
        <v>21</v>
      </c>
      <c r="G62" s="94">
        <f t="shared" si="15"/>
        <v>0</v>
      </c>
      <c r="H62" s="94">
        <f t="shared" si="15"/>
        <v>28</v>
      </c>
      <c r="I62" s="95">
        <v>1.5</v>
      </c>
      <c r="J62" s="92">
        <v>0</v>
      </c>
      <c r="K62" s="92">
        <v>2</v>
      </c>
      <c r="L62" s="10" t="s">
        <v>60</v>
      </c>
      <c r="M62" s="4" t="s">
        <v>7</v>
      </c>
    </row>
    <row r="63" spans="1:13" ht="36" x14ac:dyDescent="0.25">
      <c r="A63" s="109" t="s">
        <v>279</v>
      </c>
      <c r="B63" s="178" t="s">
        <v>65</v>
      </c>
      <c r="C63" s="108" t="s">
        <v>209</v>
      </c>
      <c r="D63" s="112">
        <v>3</v>
      </c>
      <c r="E63" s="110">
        <f t="shared" si="14"/>
        <v>42</v>
      </c>
      <c r="F63" s="110">
        <f t="shared" si="15"/>
        <v>0</v>
      </c>
      <c r="G63" s="110">
        <f t="shared" si="15"/>
        <v>0</v>
      </c>
      <c r="H63" s="110">
        <f t="shared" si="15"/>
        <v>42</v>
      </c>
      <c r="I63" s="114">
        <v>0</v>
      </c>
      <c r="J63" s="114">
        <v>0</v>
      </c>
      <c r="K63" s="114">
        <v>3</v>
      </c>
      <c r="L63" s="115" t="s">
        <v>66</v>
      </c>
      <c r="M63" s="108" t="s">
        <v>21</v>
      </c>
    </row>
    <row r="64" spans="1:13" x14ac:dyDescent="0.25">
      <c r="A64" s="12"/>
      <c r="B64" s="188"/>
      <c r="C64" s="86"/>
      <c r="D64" s="85"/>
      <c r="E64" s="104"/>
      <c r="F64" s="104"/>
      <c r="G64" s="104"/>
      <c r="H64" s="104"/>
      <c r="I64" s="104"/>
      <c r="J64" s="104"/>
      <c r="K64" s="104"/>
      <c r="L64" s="18"/>
      <c r="M64" s="16"/>
    </row>
    <row r="65" spans="1:13" x14ac:dyDescent="0.25">
      <c r="A65" s="12"/>
      <c r="B65" s="188"/>
      <c r="C65" s="86"/>
      <c r="D65" s="85"/>
      <c r="E65" s="104"/>
      <c r="F65" s="104"/>
      <c r="G65" s="104"/>
      <c r="H65" s="104"/>
      <c r="I65" s="104"/>
      <c r="J65" s="104"/>
      <c r="K65" s="104"/>
      <c r="L65" s="18"/>
      <c r="M65" s="16"/>
    </row>
    <row r="66" spans="1:13" ht="36" x14ac:dyDescent="0.25">
      <c r="A66" s="109" t="s">
        <v>279</v>
      </c>
      <c r="B66" s="178" t="s">
        <v>67</v>
      </c>
      <c r="C66" s="108" t="s">
        <v>210</v>
      </c>
      <c r="D66" s="112">
        <v>4</v>
      </c>
      <c r="E66" s="110">
        <f t="shared" ref="E66:E67" si="16">SUM(F66:H66)</f>
        <v>70</v>
      </c>
      <c r="F66" s="110">
        <f t="shared" ref="F66:H66" si="17">14*I66</f>
        <v>42</v>
      </c>
      <c r="G66" s="110">
        <f t="shared" si="17"/>
        <v>0</v>
      </c>
      <c r="H66" s="110">
        <f t="shared" si="17"/>
        <v>28</v>
      </c>
      <c r="I66" s="114">
        <v>3</v>
      </c>
      <c r="J66" s="114">
        <v>0</v>
      </c>
      <c r="K66" s="114">
        <v>2</v>
      </c>
      <c r="L66" s="115" t="s">
        <v>68</v>
      </c>
      <c r="M66" s="108" t="s">
        <v>44</v>
      </c>
    </row>
    <row r="67" spans="1:13" ht="36" x14ac:dyDescent="0.25">
      <c r="A67" s="109" t="s">
        <v>279</v>
      </c>
      <c r="B67" s="178" t="s">
        <v>69</v>
      </c>
      <c r="C67" s="108" t="s">
        <v>320</v>
      </c>
      <c r="D67" s="112">
        <v>3</v>
      </c>
      <c r="E67" s="110">
        <f t="shared" si="16"/>
        <v>56</v>
      </c>
      <c r="F67" s="110">
        <v>28</v>
      </c>
      <c r="G67" s="110">
        <v>10</v>
      </c>
      <c r="H67" s="110">
        <v>18</v>
      </c>
      <c r="I67" s="114"/>
      <c r="J67" s="114"/>
      <c r="K67" s="114"/>
      <c r="L67" s="115" t="s">
        <v>70</v>
      </c>
      <c r="M67" s="108" t="s">
        <v>44</v>
      </c>
    </row>
    <row r="68" spans="1:13" x14ac:dyDescent="0.25">
      <c r="A68" s="12"/>
      <c r="B68" s="188"/>
      <c r="C68" s="86"/>
      <c r="D68" s="85"/>
      <c r="E68" s="103"/>
      <c r="F68" s="104"/>
      <c r="G68" s="104"/>
      <c r="H68" s="104"/>
      <c r="I68" s="104"/>
      <c r="J68" s="104"/>
      <c r="K68" s="104"/>
      <c r="L68" s="18"/>
      <c r="M68" s="16"/>
    </row>
    <row r="69" spans="1:13" ht="36" x14ac:dyDescent="0.25">
      <c r="A69" s="9" t="s">
        <v>279</v>
      </c>
      <c r="B69" s="175" t="s">
        <v>71</v>
      </c>
      <c r="C69" s="4" t="s">
        <v>211</v>
      </c>
      <c r="D69" s="9">
        <v>2</v>
      </c>
      <c r="E69" s="93">
        <f t="shared" ref="E69:E71" si="18">SUM(F69:H69)</f>
        <v>28</v>
      </c>
      <c r="F69" s="94">
        <f t="shared" ref="F69:H71" si="19">14*I69</f>
        <v>0</v>
      </c>
      <c r="G69" s="94">
        <f t="shared" si="19"/>
        <v>0</v>
      </c>
      <c r="H69" s="94">
        <f t="shared" si="19"/>
        <v>28</v>
      </c>
      <c r="I69" s="92">
        <v>0</v>
      </c>
      <c r="J69" s="92">
        <v>0</v>
      </c>
      <c r="K69" s="92">
        <v>2</v>
      </c>
      <c r="L69" s="10" t="s">
        <v>60</v>
      </c>
      <c r="M69" s="4" t="s">
        <v>14</v>
      </c>
    </row>
    <row r="70" spans="1:13" x14ac:dyDescent="0.25">
      <c r="A70" s="9" t="s">
        <v>279</v>
      </c>
      <c r="B70" s="175" t="s">
        <v>72</v>
      </c>
      <c r="C70" s="35" t="s">
        <v>321</v>
      </c>
      <c r="D70" s="9">
        <v>0</v>
      </c>
      <c r="E70" s="93">
        <f t="shared" si="18"/>
        <v>14</v>
      </c>
      <c r="F70" s="94">
        <f t="shared" si="19"/>
        <v>0</v>
      </c>
      <c r="G70" s="94">
        <f t="shared" si="19"/>
        <v>0</v>
      </c>
      <c r="H70" s="94">
        <f t="shared" si="19"/>
        <v>14</v>
      </c>
      <c r="I70" s="92">
        <v>0</v>
      </c>
      <c r="J70" s="92">
        <v>0</v>
      </c>
      <c r="K70" s="92">
        <v>1</v>
      </c>
      <c r="L70" s="10"/>
      <c r="M70" s="145" t="s">
        <v>12</v>
      </c>
    </row>
    <row r="71" spans="1:13" ht="30" x14ac:dyDescent="0.25">
      <c r="A71" s="9" t="s">
        <v>279</v>
      </c>
      <c r="B71" s="175" t="s">
        <v>291</v>
      </c>
      <c r="C71" s="4" t="s">
        <v>322</v>
      </c>
      <c r="D71" s="9">
        <v>1</v>
      </c>
      <c r="E71" s="93">
        <f t="shared" si="18"/>
        <v>56</v>
      </c>
      <c r="F71" s="94">
        <f t="shared" si="19"/>
        <v>0</v>
      </c>
      <c r="G71" s="94">
        <f t="shared" si="19"/>
        <v>0</v>
      </c>
      <c r="H71" s="94">
        <f t="shared" si="19"/>
        <v>56</v>
      </c>
      <c r="I71" s="92">
        <v>0</v>
      </c>
      <c r="J71" s="92">
        <v>0</v>
      </c>
      <c r="K71" s="92">
        <v>4</v>
      </c>
      <c r="L71" s="10" t="s">
        <v>290</v>
      </c>
      <c r="M71" s="4" t="s">
        <v>271</v>
      </c>
    </row>
    <row r="72" spans="1:13" x14ac:dyDescent="0.25">
      <c r="A72" s="135" t="s">
        <v>92</v>
      </c>
      <c r="B72" s="189" t="s">
        <v>171</v>
      </c>
      <c r="C72" s="136" t="s">
        <v>172</v>
      </c>
      <c r="D72" s="135">
        <v>0</v>
      </c>
      <c r="E72" s="137">
        <v>24</v>
      </c>
      <c r="F72" s="137">
        <v>24</v>
      </c>
      <c r="G72" s="137">
        <v>0</v>
      </c>
      <c r="H72" s="137">
        <v>0</v>
      </c>
      <c r="I72" s="137"/>
      <c r="J72" s="137"/>
      <c r="K72" s="137"/>
      <c r="L72" s="138"/>
      <c r="M72" s="136" t="s">
        <v>12</v>
      </c>
    </row>
    <row r="73" spans="1:13" ht="15.75" thickBot="1" x14ac:dyDescent="0.3">
      <c r="A73" s="33"/>
      <c r="B73" s="177" t="s">
        <v>282</v>
      </c>
      <c r="C73" s="23"/>
      <c r="D73" s="33">
        <f>SUM(D59:D71)</f>
        <v>22</v>
      </c>
      <c r="E73" s="24"/>
      <c r="F73" s="24"/>
      <c r="G73" s="19"/>
      <c r="H73" s="19"/>
      <c r="I73" s="24"/>
      <c r="J73" s="24"/>
      <c r="K73" s="24"/>
      <c r="L73" s="25" t="s">
        <v>3</v>
      </c>
      <c r="M73" s="23" t="s">
        <v>3</v>
      </c>
    </row>
    <row r="74" spans="1:13" ht="15.75" thickBot="1" x14ac:dyDescent="0.3">
      <c r="A74" s="149" t="s">
        <v>73</v>
      </c>
      <c r="B74" s="150"/>
      <c r="C74" s="150"/>
      <c r="D74" s="150"/>
      <c r="E74" s="150"/>
      <c r="F74" s="150"/>
      <c r="G74" s="150"/>
      <c r="H74" s="150"/>
      <c r="I74" s="150"/>
      <c r="J74" s="150"/>
      <c r="K74" s="150"/>
      <c r="L74" s="150"/>
      <c r="M74" s="151"/>
    </row>
    <row r="75" spans="1:13" x14ac:dyDescent="0.25">
      <c r="A75" s="36"/>
      <c r="B75" s="180"/>
      <c r="C75" s="37"/>
      <c r="D75" s="89"/>
      <c r="E75" s="69"/>
      <c r="F75" s="69"/>
      <c r="G75" s="69"/>
      <c r="H75" s="69"/>
      <c r="I75" s="69"/>
      <c r="J75" s="69"/>
      <c r="K75" s="69"/>
      <c r="L75" s="38"/>
      <c r="M75" s="37"/>
    </row>
    <row r="76" spans="1:13" ht="48" x14ac:dyDescent="0.25">
      <c r="A76" s="112" t="s">
        <v>279</v>
      </c>
      <c r="B76" s="190" t="s">
        <v>74</v>
      </c>
      <c r="C76" s="108" t="s">
        <v>212</v>
      </c>
      <c r="D76" s="112">
        <v>3</v>
      </c>
      <c r="E76" s="110">
        <f t="shared" ref="E76:E77" si="20">SUM(F76:H76)</f>
        <v>56</v>
      </c>
      <c r="F76" s="110">
        <f t="shared" ref="F76:H77" si="21">14*I76</f>
        <v>14</v>
      </c>
      <c r="G76" s="110">
        <f t="shared" si="21"/>
        <v>0</v>
      </c>
      <c r="H76" s="110">
        <f t="shared" si="21"/>
        <v>42</v>
      </c>
      <c r="I76" s="114">
        <v>1</v>
      </c>
      <c r="J76" s="114">
        <v>0</v>
      </c>
      <c r="K76" s="114">
        <v>3</v>
      </c>
      <c r="L76" s="111" t="s">
        <v>76</v>
      </c>
      <c r="M76" s="108" t="s">
        <v>44</v>
      </c>
    </row>
    <row r="77" spans="1:13" ht="48" x14ac:dyDescent="0.25">
      <c r="A77" s="9" t="s">
        <v>279</v>
      </c>
      <c r="B77" s="179" t="s">
        <v>75</v>
      </c>
      <c r="C77" s="35" t="s">
        <v>213</v>
      </c>
      <c r="D77" s="9">
        <v>4</v>
      </c>
      <c r="E77" s="93">
        <f t="shared" si="20"/>
        <v>56</v>
      </c>
      <c r="F77" s="94">
        <f t="shared" si="21"/>
        <v>0</v>
      </c>
      <c r="G77" s="94">
        <f t="shared" si="21"/>
        <v>14</v>
      </c>
      <c r="H77" s="94">
        <f t="shared" si="21"/>
        <v>42</v>
      </c>
      <c r="I77" s="98">
        <v>0</v>
      </c>
      <c r="J77" s="98">
        <v>1</v>
      </c>
      <c r="K77" s="92">
        <v>3</v>
      </c>
      <c r="L77" s="10" t="s">
        <v>76</v>
      </c>
      <c r="M77" s="4" t="s">
        <v>14</v>
      </c>
    </row>
    <row r="78" spans="1:13" x14ac:dyDescent="0.25">
      <c r="A78" s="12"/>
      <c r="B78" s="180"/>
      <c r="C78" s="90"/>
      <c r="D78" s="89"/>
      <c r="E78" s="105"/>
      <c r="F78" s="105"/>
      <c r="G78" s="105"/>
      <c r="H78" s="105"/>
      <c r="I78" s="105"/>
      <c r="J78" s="105"/>
      <c r="K78" s="105"/>
      <c r="L78" s="38"/>
      <c r="M78" s="37"/>
    </row>
    <row r="79" spans="1:13" ht="48" x14ac:dyDescent="0.25">
      <c r="A79" s="9" t="s">
        <v>279</v>
      </c>
      <c r="B79" s="175" t="s">
        <v>77</v>
      </c>
      <c r="C79" s="4" t="s">
        <v>214</v>
      </c>
      <c r="D79" s="3">
        <v>3</v>
      </c>
      <c r="E79" s="93">
        <f t="shared" ref="E79:E88" si="22">SUM(F79:H79)</f>
        <v>42</v>
      </c>
      <c r="F79" s="94">
        <f t="shared" ref="F79:H88" si="23">14*I79</f>
        <v>0</v>
      </c>
      <c r="G79" s="94">
        <f t="shared" si="23"/>
        <v>0</v>
      </c>
      <c r="H79" s="94">
        <f t="shared" si="23"/>
        <v>42</v>
      </c>
      <c r="I79" s="92">
        <v>0</v>
      </c>
      <c r="J79" s="92">
        <v>0</v>
      </c>
      <c r="K79" s="92">
        <v>3</v>
      </c>
      <c r="L79" s="10" t="s">
        <v>78</v>
      </c>
      <c r="M79" s="4" t="s">
        <v>14</v>
      </c>
    </row>
    <row r="80" spans="1:13" ht="30" x14ac:dyDescent="0.25">
      <c r="A80" s="9" t="s">
        <v>279</v>
      </c>
      <c r="B80" s="175" t="s">
        <v>323</v>
      </c>
      <c r="C80" s="4" t="s">
        <v>324</v>
      </c>
      <c r="D80" s="9">
        <v>0</v>
      </c>
      <c r="E80" s="93">
        <f t="shared" si="22"/>
        <v>2</v>
      </c>
      <c r="F80" s="94">
        <v>2</v>
      </c>
      <c r="G80" s="94">
        <f t="shared" si="23"/>
        <v>0</v>
      </c>
      <c r="H80" s="94">
        <f t="shared" si="23"/>
        <v>0</v>
      </c>
      <c r="I80" s="92"/>
      <c r="J80" s="92"/>
      <c r="K80" s="92"/>
      <c r="L80" s="10" t="s">
        <v>61</v>
      </c>
      <c r="M80" s="4" t="s">
        <v>12</v>
      </c>
    </row>
    <row r="81" spans="1:13" ht="24" x14ac:dyDescent="0.25">
      <c r="A81" s="112" t="s">
        <v>279</v>
      </c>
      <c r="B81" s="178" t="s">
        <v>80</v>
      </c>
      <c r="C81" s="108" t="s">
        <v>215</v>
      </c>
      <c r="D81" s="116">
        <v>4</v>
      </c>
      <c r="E81" s="110">
        <f t="shared" si="22"/>
        <v>56</v>
      </c>
      <c r="F81" s="110">
        <f t="shared" si="23"/>
        <v>28</v>
      </c>
      <c r="G81" s="110">
        <f t="shared" si="23"/>
        <v>0</v>
      </c>
      <c r="H81" s="110">
        <f t="shared" si="23"/>
        <v>28</v>
      </c>
      <c r="I81" s="114">
        <v>2</v>
      </c>
      <c r="J81" s="114">
        <v>0</v>
      </c>
      <c r="K81" s="114">
        <v>2</v>
      </c>
      <c r="L81" s="115" t="s">
        <v>81</v>
      </c>
      <c r="M81" s="108" t="s">
        <v>44</v>
      </c>
    </row>
    <row r="82" spans="1:13" ht="24" x14ac:dyDescent="0.25">
      <c r="A82" s="112" t="s">
        <v>279</v>
      </c>
      <c r="B82" s="178" t="s">
        <v>82</v>
      </c>
      <c r="C82" s="108" t="s">
        <v>216</v>
      </c>
      <c r="D82" s="116">
        <v>4</v>
      </c>
      <c r="E82" s="110">
        <f t="shared" si="22"/>
        <v>56</v>
      </c>
      <c r="F82" s="110">
        <f t="shared" si="23"/>
        <v>28</v>
      </c>
      <c r="G82" s="110">
        <f t="shared" si="23"/>
        <v>0</v>
      </c>
      <c r="H82" s="110">
        <f t="shared" si="23"/>
        <v>28</v>
      </c>
      <c r="I82" s="114">
        <v>2</v>
      </c>
      <c r="J82" s="114">
        <v>0</v>
      </c>
      <c r="K82" s="114">
        <v>2</v>
      </c>
      <c r="L82" s="115" t="s">
        <v>83</v>
      </c>
      <c r="M82" s="108" t="s">
        <v>44</v>
      </c>
    </row>
    <row r="83" spans="1:13" ht="36" x14ac:dyDescent="0.25">
      <c r="A83" s="9" t="s">
        <v>279</v>
      </c>
      <c r="B83" s="175" t="s">
        <v>84</v>
      </c>
      <c r="C83" s="4" t="s">
        <v>217</v>
      </c>
      <c r="D83" s="9">
        <v>4</v>
      </c>
      <c r="E83" s="93">
        <f t="shared" si="22"/>
        <v>56</v>
      </c>
      <c r="F83" s="94">
        <f t="shared" si="23"/>
        <v>14</v>
      </c>
      <c r="G83" s="94">
        <f t="shared" si="23"/>
        <v>0</v>
      </c>
      <c r="H83" s="94">
        <f t="shared" si="23"/>
        <v>42</v>
      </c>
      <c r="I83" s="92">
        <v>1</v>
      </c>
      <c r="J83" s="92">
        <v>0</v>
      </c>
      <c r="K83" s="92">
        <v>3</v>
      </c>
      <c r="L83" s="10" t="s">
        <v>85</v>
      </c>
      <c r="M83" s="4" t="s">
        <v>14</v>
      </c>
    </row>
    <row r="84" spans="1:13" x14ac:dyDescent="0.25">
      <c r="A84" s="9" t="s">
        <v>279</v>
      </c>
      <c r="B84" s="175" t="s">
        <v>86</v>
      </c>
      <c r="C84" s="4" t="s">
        <v>325</v>
      </c>
      <c r="D84" s="9">
        <v>0</v>
      </c>
      <c r="E84" s="93">
        <f t="shared" si="22"/>
        <v>14</v>
      </c>
      <c r="F84" s="94">
        <f t="shared" si="23"/>
        <v>0</v>
      </c>
      <c r="G84" s="94">
        <f t="shared" si="23"/>
        <v>0</v>
      </c>
      <c r="H84" s="94">
        <f t="shared" si="23"/>
        <v>14</v>
      </c>
      <c r="I84" s="92">
        <v>0</v>
      </c>
      <c r="J84" s="92">
        <v>0</v>
      </c>
      <c r="K84" s="92">
        <v>1</v>
      </c>
      <c r="L84" s="10"/>
      <c r="M84" s="4" t="s">
        <v>12</v>
      </c>
    </row>
    <row r="85" spans="1:13" ht="36" x14ac:dyDescent="0.25">
      <c r="A85" s="9" t="s">
        <v>279</v>
      </c>
      <c r="B85" s="175" t="s">
        <v>87</v>
      </c>
      <c r="C85" s="35" t="s">
        <v>218</v>
      </c>
      <c r="D85" s="9">
        <v>1</v>
      </c>
      <c r="E85" s="93">
        <f t="shared" si="22"/>
        <v>14</v>
      </c>
      <c r="F85" s="94">
        <f t="shared" si="23"/>
        <v>0</v>
      </c>
      <c r="G85" s="94">
        <f t="shared" si="23"/>
        <v>0</v>
      </c>
      <c r="H85" s="94">
        <f t="shared" si="23"/>
        <v>14</v>
      </c>
      <c r="I85" s="92">
        <v>0</v>
      </c>
      <c r="J85" s="92">
        <v>0</v>
      </c>
      <c r="K85" s="92">
        <v>1</v>
      </c>
      <c r="L85" s="10" t="s">
        <v>88</v>
      </c>
      <c r="M85" s="4" t="s">
        <v>14</v>
      </c>
    </row>
    <row r="86" spans="1:13" ht="36" x14ac:dyDescent="0.25">
      <c r="A86" s="112" t="s">
        <v>279</v>
      </c>
      <c r="B86" s="178" t="s">
        <v>89</v>
      </c>
      <c r="C86" s="108" t="s">
        <v>219</v>
      </c>
      <c r="D86" s="112">
        <v>3</v>
      </c>
      <c r="E86" s="110">
        <f t="shared" si="22"/>
        <v>42</v>
      </c>
      <c r="F86" s="110">
        <f t="shared" si="23"/>
        <v>14</v>
      </c>
      <c r="G86" s="110">
        <f t="shared" si="23"/>
        <v>0</v>
      </c>
      <c r="H86" s="110">
        <f t="shared" si="23"/>
        <v>28</v>
      </c>
      <c r="I86" s="114">
        <v>1</v>
      </c>
      <c r="J86" s="114">
        <v>0</v>
      </c>
      <c r="K86" s="114">
        <v>2</v>
      </c>
      <c r="L86" s="115" t="s">
        <v>70</v>
      </c>
      <c r="M86" s="108" t="s">
        <v>44</v>
      </c>
    </row>
    <row r="87" spans="1:13" x14ac:dyDescent="0.25">
      <c r="A87" s="9" t="s">
        <v>279</v>
      </c>
      <c r="B87" s="175" t="s">
        <v>90</v>
      </c>
      <c r="C87" s="4" t="s">
        <v>220</v>
      </c>
      <c r="D87" s="9">
        <v>2</v>
      </c>
      <c r="E87" s="93">
        <f t="shared" si="22"/>
        <v>35</v>
      </c>
      <c r="F87" s="94">
        <f t="shared" si="23"/>
        <v>21</v>
      </c>
      <c r="G87" s="94">
        <f t="shared" si="23"/>
        <v>0</v>
      </c>
      <c r="H87" s="94">
        <f t="shared" si="23"/>
        <v>14</v>
      </c>
      <c r="I87" s="95">
        <v>1.5</v>
      </c>
      <c r="J87" s="92">
        <v>0</v>
      </c>
      <c r="K87" s="92">
        <v>1</v>
      </c>
      <c r="L87" s="10" t="s">
        <v>91</v>
      </c>
      <c r="M87" s="4" t="s">
        <v>7</v>
      </c>
    </row>
    <row r="88" spans="1:13" ht="30" x14ac:dyDescent="0.25">
      <c r="A88" s="112" t="s">
        <v>279</v>
      </c>
      <c r="B88" s="178" t="s">
        <v>292</v>
      </c>
      <c r="C88" s="108" t="s">
        <v>326</v>
      </c>
      <c r="D88" s="112">
        <v>1</v>
      </c>
      <c r="E88" s="110">
        <f t="shared" si="22"/>
        <v>56</v>
      </c>
      <c r="F88" s="110">
        <f t="shared" si="23"/>
        <v>0</v>
      </c>
      <c r="G88" s="110">
        <f t="shared" si="23"/>
        <v>0</v>
      </c>
      <c r="H88" s="110">
        <f t="shared" si="23"/>
        <v>56</v>
      </c>
      <c r="I88" s="114">
        <v>0</v>
      </c>
      <c r="J88" s="114">
        <v>0</v>
      </c>
      <c r="K88" s="114">
        <v>4</v>
      </c>
      <c r="L88" s="115" t="s">
        <v>291</v>
      </c>
      <c r="M88" s="108" t="s">
        <v>21</v>
      </c>
    </row>
    <row r="89" spans="1:13" ht="30" x14ac:dyDescent="0.25">
      <c r="A89" s="31" t="s">
        <v>92</v>
      </c>
      <c r="B89" s="43" t="s">
        <v>293</v>
      </c>
      <c r="C89" s="28" t="s">
        <v>327</v>
      </c>
      <c r="D89" s="31">
        <v>0</v>
      </c>
      <c r="E89" s="102">
        <v>30</v>
      </c>
      <c r="F89" s="102"/>
      <c r="G89" s="102"/>
      <c r="H89" s="102"/>
      <c r="I89" s="102"/>
      <c r="J89" s="102"/>
      <c r="K89" s="102"/>
      <c r="L89" s="32" t="s">
        <v>84</v>
      </c>
      <c r="M89" s="28" t="s">
        <v>12</v>
      </c>
    </row>
    <row r="90" spans="1:13" ht="15.75" thickBot="1" x14ac:dyDescent="0.3">
      <c r="A90" s="33"/>
      <c r="B90" s="177" t="s">
        <v>282</v>
      </c>
      <c r="C90" s="23"/>
      <c r="D90" s="33">
        <f>SUM(D75:D89)</f>
        <v>29</v>
      </c>
      <c r="E90" s="100"/>
      <c r="F90" s="97"/>
      <c r="G90" s="97"/>
      <c r="H90" s="97"/>
      <c r="I90" s="100"/>
      <c r="J90" s="100"/>
      <c r="K90" s="100"/>
      <c r="L90" s="25" t="s">
        <v>3</v>
      </c>
      <c r="M90" s="23" t="s">
        <v>3</v>
      </c>
    </row>
    <row r="91" spans="1:13" ht="15.75" thickBot="1" x14ac:dyDescent="0.3">
      <c r="A91" s="149" t="s">
        <v>93</v>
      </c>
      <c r="B91" s="150"/>
      <c r="C91" s="150"/>
      <c r="D91" s="150"/>
      <c r="E91" s="150"/>
      <c r="F91" s="150"/>
      <c r="G91" s="150"/>
      <c r="H91" s="150"/>
      <c r="I91" s="150"/>
      <c r="J91" s="150"/>
      <c r="K91" s="150"/>
      <c r="L91" s="150"/>
      <c r="M91" s="151"/>
    </row>
    <row r="92" spans="1:13" ht="15.75" thickBot="1" x14ac:dyDescent="0.3">
      <c r="A92" s="149" t="s">
        <v>94</v>
      </c>
      <c r="B92" s="150"/>
      <c r="C92" s="150"/>
      <c r="D92" s="150"/>
      <c r="E92" s="150"/>
      <c r="F92" s="150"/>
      <c r="G92" s="150"/>
      <c r="H92" s="150"/>
      <c r="I92" s="150"/>
      <c r="J92" s="150"/>
      <c r="K92" s="150"/>
      <c r="L92" s="150"/>
      <c r="M92" s="151"/>
    </row>
    <row r="93" spans="1:13" x14ac:dyDescent="0.25">
      <c r="A93" s="12"/>
      <c r="B93" s="41"/>
      <c r="C93" s="12"/>
      <c r="D93" s="91"/>
      <c r="E93" s="39"/>
      <c r="F93" s="39"/>
      <c r="G93" s="39"/>
      <c r="H93" s="39"/>
      <c r="I93" s="39"/>
      <c r="J93" s="39"/>
      <c r="K93" s="39"/>
      <c r="L93" s="39"/>
      <c r="M93" s="12"/>
    </row>
    <row r="94" spans="1:13" ht="24" x14ac:dyDescent="0.25">
      <c r="A94" s="9" t="s">
        <v>279</v>
      </c>
      <c r="B94" s="175" t="s">
        <v>95</v>
      </c>
      <c r="C94" s="4" t="s">
        <v>221</v>
      </c>
      <c r="D94" s="9">
        <v>3</v>
      </c>
      <c r="E94" s="93">
        <f t="shared" ref="E94:E98" si="24">SUM(F94:H94)</f>
        <v>42</v>
      </c>
      <c r="F94" s="94">
        <f t="shared" ref="F94:H98" si="25">14*I94</f>
        <v>14</v>
      </c>
      <c r="G94" s="94">
        <f t="shared" si="25"/>
        <v>0</v>
      </c>
      <c r="H94" s="94">
        <f t="shared" si="25"/>
        <v>28</v>
      </c>
      <c r="I94" s="92">
        <v>1</v>
      </c>
      <c r="J94" s="92">
        <v>0</v>
      </c>
      <c r="K94" s="92">
        <v>2</v>
      </c>
      <c r="L94" s="10" t="s">
        <v>180</v>
      </c>
      <c r="M94" s="4" t="s">
        <v>14</v>
      </c>
    </row>
    <row r="95" spans="1:13" ht="24" x14ac:dyDescent="0.25">
      <c r="A95" s="9" t="s">
        <v>279</v>
      </c>
      <c r="B95" s="175" t="s">
        <v>96</v>
      </c>
      <c r="C95" s="35" t="s">
        <v>222</v>
      </c>
      <c r="D95" s="9">
        <v>6</v>
      </c>
      <c r="E95" s="93">
        <f t="shared" si="24"/>
        <v>98</v>
      </c>
      <c r="F95" s="94">
        <f t="shared" si="25"/>
        <v>0</v>
      </c>
      <c r="G95" s="94">
        <f t="shared" si="25"/>
        <v>14</v>
      </c>
      <c r="H95" s="94">
        <f t="shared" si="25"/>
        <v>84</v>
      </c>
      <c r="I95" s="98">
        <v>0</v>
      </c>
      <c r="J95" s="98">
        <v>1</v>
      </c>
      <c r="K95" s="92">
        <v>6</v>
      </c>
      <c r="L95" s="10" t="s">
        <v>175</v>
      </c>
      <c r="M95" s="4" t="s">
        <v>7</v>
      </c>
    </row>
    <row r="96" spans="1:13" ht="36" x14ac:dyDescent="0.25">
      <c r="A96" s="9" t="s">
        <v>279</v>
      </c>
      <c r="B96" s="175" t="s">
        <v>97</v>
      </c>
      <c r="C96" s="4" t="s">
        <v>260</v>
      </c>
      <c r="D96" s="9">
        <v>4</v>
      </c>
      <c r="E96" s="93">
        <f t="shared" si="24"/>
        <v>56</v>
      </c>
      <c r="F96" s="94">
        <f t="shared" si="25"/>
        <v>28</v>
      </c>
      <c r="G96" s="94">
        <f t="shared" si="25"/>
        <v>0</v>
      </c>
      <c r="H96" s="94">
        <f t="shared" si="25"/>
        <v>28</v>
      </c>
      <c r="I96" s="92">
        <v>2</v>
      </c>
      <c r="J96" s="92">
        <v>0</v>
      </c>
      <c r="K96" s="92">
        <v>2</v>
      </c>
      <c r="L96" s="10" t="s">
        <v>176</v>
      </c>
      <c r="M96" s="4" t="s">
        <v>7</v>
      </c>
    </row>
    <row r="97" spans="1:13" ht="36" x14ac:dyDescent="0.25">
      <c r="A97" s="9" t="s">
        <v>279</v>
      </c>
      <c r="B97" s="175" t="s">
        <v>98</v>
      </c>
      <c r="C97" s="4" t="s">
        <v>223</v>
      </c>
      <c r="D97" s="9">
        <v>3</v>
      </c>
      <c r="E97" s="93">
        <f t="shared" si="24"/>
        <v>42</v>
      </c>
      <c r="F97" s="94">
        <f t="shared" si="25"/>
        <v>0</v>
      </c>
      <c r="G97" s="94">
        <f t="shared" si="25"/>
        <v>0</v>
      </c>
      <c r="H97" s="94">
        <f t="shared" si="25"/>
        <v>42</v>
      </c>
      <c r="I97" s="92">
        <v>0</v>
      </c>
      <c r="J97" s="92">
        <v>0</v>
      </c>
      <c r="K97" s="92">
        <v>3</v>
      </c>
      <c r="L97" s="10" t="s">
        <v>99</v>
      </c>
      <c r="M97" s="4" t="s">
        <v>14</v>
      </c>
    </row>
    <row r="98" spans="1:13" ht="30" x14ac:dyDescent="0.25">
      <c r="A98" s="9" t="s">
        <v>279</v>
      </c>
      <c r="B98" s="175" t="s">
        <v>328</v>
      </c>
      <c r="C98" s="4" t="s">
        <v>329</v>
      </c>
      <c r="D98" s="9">
        <v>0</v>
      </c>
      <c r="E98" s="93">
        <f t="shared" si="24"/>
        <v>2</v>
      </c>
      <c r="F98" s="94">
        <v>2</v>
      </c>
      <c r="G98" s="94">
        <f t="shared" si="25"/>
        <v>0</v>
      </c>
      <c r="H98" s="94">
        <f t="shared" si="25"/>
        <v>0</v>
      </c>
      <c r="I98" s="92"/>
      <c r="J98" s="92"/>
      <c r="K98" s="92"/>
      <c r="L98" s="10" t="s">
        <v>79</v>
      </c>
      <c r="M98" s="4" t="s">
        <v>12</v>
      </c>
    </row>
    <row r="99" spans="1:13" ht="24" x14ac:dyDescent="0.25">
      <c r="A99" s="9" t="s">
        <v>279</v>
      </c>
      <c r="B99" s="175" t="s">
        <v>101</v>
      </c>
      <c r="C99" s="4" t="s">
        <v>330</v>
      </c>
      <c r="D99" s="9">
        <v>2</v>
      </c>
      <c r="E99" s="96">
        <v>21</v>
      </c>
      <c r="F99" s="92">
        <v>14</v>
      </c>
      <c r="G99" s="92">
        <v>0</v>
      </c>
      <c r="H99" s="92">
        <v>7</v>
      </c>
      <c r="I99" s="92">
        <v>1</v>
      </c>
      <c r="J99" s="92">
        <v>0</v>
      </c>
      <c r="K99" s="92">
        <v>0.5</v>
      </c>
      <c r="L99" s="10" t="s">
        <v>102</v>
      </c>
      <c r="M99" s="4" t="s">
        <v>7</v>
      </c>
    </row>
    <row r="100" spans="1:13" ht="30" x14ac:dyDescent="0.25">
      <c r="A100" s="9" t="s">
        <v>279</v>
      </c>
      <c r="B100" s="175" t="s">
        <v>183</v>
      </c>
      <c r="C100" s="4" t="s">
        <v>331</v>
      </c>
      <c r="D100" s="9">
        <v>0</v>
      </c>
      <c r="E100" s="139">
        <v>35</v>
      </c>
      <c r="F100" s="94">
        <v>3</v>
      </c>
      <c r="G100" s="94">
        <v>11</v>
      </c>
      <c r="H100" s="94">
        <v>21</v>
      </c>
      <c r="I100" s="92"/>
      <c r="J100" s="92"/>
      <c r="K100" s="95"/>
      <c r="L100" s="10" t="s">
        <v>82</v>
      </c>
      <c r="M100" s="4" t="s">
        <v>12</v>
      </c>
    </row>
    <row r="101" spans="1:13" ht="24" x14ac:dyDescent="0.25">
      <c r="A101" s="9" t="s">
        <v>279</v>
      </c>
      <c r="B101" s="175" t="s">
        <v>103</v>
      </c>
      <c r="C101" s="4" t="s">
        <v>224</v>
      </c>
      <c r="D101" s="9">
        <v>4</v>
      </c>
      <c r="E101" s="93">
        <f t="shared" ref="E101:E107" si="26">SUM(F101:H101)</f>
        <v>56</v>
      </c>
      <c r="F101" s="94">
        <f t="shared" ref="F101:H107" si="27">14*I101</f>
        <v>14</v>
      </c>
      <c r="G101" s="94">
        <f t="shared" si="27"/>
        <v>0</v>
      </c>
      <c r="H101" s="94">
        <f t="shared" si="27"/>
        <v>42</v>
      </c>
      <c r="I101" s="92">
        <v>1</v>
      </c>
      <c r="J101" s="92">
        <v>0</v>
      </c>
      <c r="K101" s="92">
        <v>3</v>
      </c>
      <c r="L101" s="10" t="s">
        <v>104</v>
      </c>
      <c r="M101" s="4" t="s">
        <v>7</v>
      </c>
    </row>
    <row r="102" spans="1:13" x14ac:dyDescent="0.25">
      <c r="A102" s="9" t="s">
        <v>279</v>
      </c>
      <c r="B102" s="175" t="s">
        <v>105</v>
      </c>
      <c r="C102" s="4" t="s">
        <v>332</v>
      </c>
      <c r="D102" s="9">
        <v>0</v>
      </c>
      <c r="E102" s="93">
        <f t="shared" si="26"/>
        <v>14</v>
      </c>
      <c r="F102" s="94">
        <f t="shared" si="27"/>
        <v>0</v>
      </c>
      <c r="G102" s="94">
        <f t="shared" si="27"/>
        <v>0</v>
      </c>
      <c r="H102" s="94">
        <f t="shared" si="27"/>
        <v>14</v>
      </c>
      <c r="I102" s="92">
        <v>0</v>
      </c>
      <c r="J102" s="92">
        <v>0</v>
      </c>
      <c r="K102" s="92">
        <v>1</v>
      </c>
      <c r="L102" s="10"/>
      <c r="M102" s="4" t="s">
        <v>12</v>
      </c>
    </row>
    <row r="103" spans="1:13" x14ac:dyDescent="0.25">
      <c r="A103" s="112" t="s">
        <v>281</v>
      </c>
      <c r="B103" s="178" t="s">
        <v>184</v>
      </c>
      <c r="C103" s="108" t="s">
        <v>225</v>
      </c>
      <c r="D103" s="112">
        <v>1</v>
      </c>
      <c r="E103" s="114">
        <v>21</v>
      </c>
      <c r="F103" s="110">
        <v>14</v>
      </c>
      <c r="G103" s="110">
        <f t="shared" si="27"/>
        <v>0</v>
      </c>
      <c r="H103" s="110">
        <v>7</v>
      </c>
      <c r="I103" s="114">
        <v>1</v>
      </c>
      <c r="J103" s="114">
        <v>0</v>
      </c>
      <c r="K103" s="114">
        <v>0.5</v>
      </c>
      <c r="L103" s="115" t="s">
        <v>106</v>
      </c>
      <c r="M103" s="108" t="s">
        <v>44</v>
      </c>
    </row>
    <row r="104" spans="1:13" x14ac:dyDescent="0.25">
      <c r="A104" s="9" t="s">
        <v>281</v>
      </c>
      <c r="B104" s="175" t="s">
        <v>185</v>
      </c>
      <c r="C104" s="35" t="s">
        <v>226</v>
      </c>
      <c r="D104" s="9">
        <v>1</v>
      </c>
      <c r="E104" s="93">
        <v>21</v>
      </c>
      <c r="F104" s="94">
        <v>7</v>
      </c>
      <c r="G104" s="94">
        <v>7</v>
      </c>
      <c r="H104" s="94">
        <v>7</v>
      </c>
      <c r="I104" s="92">
        <v>0.5</v>
      </c>
      <c r="J104" s="92">
        <v>0.5</v>
      </c>
      <c r="K104" s="92">
        <v>0.5</v>
      </c>
      <c r="L104" s="58" t="s">
        <v>106</v>
      </c>
      <c r="M104" s="4" t="s">
        <v>7</v>
      </c>
    </row>
    <row r="105" spans="1:13" ht="24" x14ac:dyDescent="0.25">
      <c r="A105" s="112" t="s">
        <v>281</v>
      </c>
      <c r="B105" s="178" t="s">
        <v>186</v>
      </c>
      <c r="C105" s="108" t="s">
        <v>261</v>
      </c>
      <c r="D105" s="112">
        <v>2</v>
      </c>
      <c r="E105" s="110">
        <v>28</v>
      </c>
      <c r="F105" s="110">
        <v>14</v>
      </c>
      <c r="G105" s="110">
        <v>0</v>
      </c>
      <c r="H105" s="110">
        <v>14</v>
      </c>
      <c r="I105" s="117">
        <v>1</v>
      </c>
      <c r="J105" s="117">
        <v>0</v>
      </c>
      <c r="K105" s="117">
        <v>1</v>
      </c>
      <c r="L105" s="115" t="s">
        <v>170</v>
      </c>
      <c r="M105" s="108" t="s">
        <v>44</v>
      </c>
    </row>
    <row r="106" spans="1:13" ht="30" x14ac:dyDescent="0.25">
      <c r="A106" s="9" t="s">
        <v>279</v>
      </c>
      <c r="B106" s="179" t="s">
        <v>107</v>
      </c>
      <c r="C106" s="8" t="s">
        <v>227</v>
      </c>
      <c r="D106" s="9">
        <v>3</v>
      </c>
      <c r="E106" s="93">
        <f t="shared" si="26"/>
        <v>42</v>
      </c>
      <c r="F106" s="94">
        <f t="shared" si="27"/>
        <v>14</v>
      </c>
      <c r="G106" s="94">
        <f t="shared" si="27"/>
        <v>0</v>
      </c>
      <c r="H106" s="94">
        <f t="shared" si="27"/>
        <v>28</v>
      </c>
      <c r="I106" s="98">
        <v>1</v>
      </c>
      <c r="J106" s="98">
        <v>0</v>
      </c>
      <c r="K106" s="98">
        <v>2</v>
      </c>
      <c r="L106" s="58" t="s">
        <v>90</v>
      </c>
      <c r="M106" s="4" t="s">
        <v>14</v>
      </c>
    </row>
    <row r="107" spans="1:13" ht="24" x14ac:dyDescent="0.25">
      <c r="A107" s="112" t="s">
        <v>279</v>
      </c>
      <c r="B107" s="178" t="s">
        <v>108</v>
      </c>
      <c r="C107" s="108" t="s">
        <v>228</v>
      </c>
      <c r="D107" s="112">
        <v>3</v>
      </c>
      <c r="E107" s="110">
        <f t="shared" si="26"/>
        <v>42</v>
      </c>
      <c r="F107" s="110">
        <f t="shared" si="27"/>
        <v>0</v>
      </c>
      <c r="G107" s="110">
        <f t="shared" si="27"/>
        <v>14</v>
      </c>
      <c r="H107" s="110">
        <f t="shared" si="27"/>
        <v>28</v>
      </c>
      <c r="I107" s="114">
        <v>0</v>
      </c>
      <c r="J107" s="114">
        <v>1</v>
      </c>
      <c r="K107" s="114">
        <v>2</v>
      </c>
      <c r="L107" s="115" t="s">
        <v>109</v>
      </c>
      <c r="M107" s="108" t="s">
        <v>44</v>
      </c>
    </row>
    <row r="108" spans="1:13" x14ac:dyDescent="0.25">
      <c r="A108" s="12"/>
      <c r="B108" s="188"/>
      <c r="C108" s="16"/>
      <c r="D108" s="62"/>
      <c r="E108" s="104"/>
      <c r="F108" s="104"/>
      <c r="G108" s="104"/>
      <c r="H108" s="104"/>
      <c r="I108" s="104"/>
      <c r="J108" s="104"/>
      <c r="K108" s="104"/>
      <c r="L108" s="18"/>
      <c r="M108" s="16"/>
    </row>
    <row r="109" spans="1:13" x14ac:dyDescent="0.25">
      <c r="A109" s="12"/>
      <c r="B109" s="188"/>
      <c r="C109" s="16"/>
      <c r="D109" s="62"/>
      <c r="E109" s="104"/>
      <c r="F109" s="104"/>
      <c r="G109" s="104"/>
      <c r="H109" s="104"/>
      <c r="I109" s="104"/>
      <c r="J109" s="104"/>
      <c r="K109" s="104"/>
      <c r="L109" s="18"/>
      <c r="M109" s="16"/>
    </row>
    <row r="110" spans="1:13" x14ac:dyDescent="0.25">
      <c r="A110" s="12"/>
      <c r="B110" s="188"/>
      <c r="C110" s="16"/>
      <c r="D110" s="62"/>
      <c r="E110" s="104"/>
      <c r="F110" s="104"/>
      <c r="G110" s="104"/>
      <c r="H110" s="104"/>
      <c r="I110" s="104"/>
      <c r="J110" s="104"/>
      <c r="K110" s="104"/>
      <c r="L110" s="18"/>
      <c r="M110" s="16"/>
    </row>
    <row r="111" spans="1:13" ht="15.75" thickBot="1" x14ac:dyDescent="0.3">
      <c r="A111" s="33"/>
      <c r="B111" s="177" t="s">
        <v>282</v>
      </c>
      <c r="C111" s="23"/>
      <c r="D111" s="22">
        <f>SUM(D93:D110)</f>
        <v>32</v>
      </c>
      <c r="E111" s="97"/>
      <c r="F111" s="97"/>
      <c r="G111" s="97"/>
      <c r="H111" s="97"/>
      <c r="I111" s="100"/>
      <c r="J111" s="100"/>
      <c r="K111" s="100"/>
      <c r="L111" s="25" t="s">
        <v>3</v>
      </c>
      <c r="M111" s="23" t="s">
        <v>3</v>
      </c>
    </row>
    <row r="112" spans="1:13" ht="15.75" thickBot="1" x14ac:dyDescent="0.3">
      <c r="A112" s="149" t="s">
        <v>110</v>
      </c>
      <c r="B112" s="150"/>
      <c r="C112" s="150"/>
      <c r="D112" s="150"/>
      <c r="E112" s="150"/>
      <c r="F112" s="150"/>
      <c r="G112" s="150"/>
      <c r="H112" s="150"/>
      <c r="I112" s="150"/>
      <c r="J112" s="150"/>
      <c r="K112" s="150"/>
      <c r="L112" s="150"/>
      <c r="M112" s="151"/>
    </row>
    <row r="113" spans="1:13" x14ac:dyDescent="0.25">
      <c r="A113" s="112" t="s">
        <v>279</v>
      </c>
      <c r="B113" s="178" t="s">
        <v>111</v>
      </c>
      <c r="C113" s="118" t="s">
        <v>333</v>
      </c>
      <c r="D113" s="109">
        <v>2</v>
      </c>
      <c r="E113" s="110">
        <f t="shared" ref="E113" si="28">SUM(F113:H113)</f>
        <v>28</v>
      </c>
      <c r="F113" s="110">
        <v>0</v>
      </c>
      <c r="G113" s="110">
        <v>14</v>
      </c>
      <c r="H113" s="110">
        <f t="shared" ref="H113" si="29">14*K113</f>
        <v>14</v>
      </c>
      <c r="I113" s="114">
        <v>0</v>
      </c>
      <c r="J113" s="114">
        <v>1</v>
      </c>
      <c r="K113" s="114">
        <v>1</v>
      </c>
      <c r="L113" s="115" t="s">
        <v>112</v>
      </c>
      <c r="M113" s="108" t="s">
        <v>21</v>
      </c>
    </row>
    <row r="114" spans="1:13" ht="36" x14ac:dyDescent="0.25">
      <c r="A114" s="9" t="s">
        <v>279</v>
      </c>
      <c r="B114" s="175" t="s">
        <v>113</v>
      </c>
      <c r="C114" s="35" t="s">
        <v>229</v>
      </c>
      <c r="D114" s="59">
        <v>4</v>
      </c>
      <c r="E114" s="93">
        <v>70</v>
      </c>
      <c r="F114" s="94">
        <f t="shared" ref="F114:H126" si="30">14*I114</f>
        <v>0</v>
      </c>
      <c r="G114" s="94">
        <f t="shared" si="30"/>
        <v>14</v>
      </c>
      <c r="H114" s="94">
        <f t="shared" si="30"/>
        <v>56</v>
      </c>
      <c r="I114" s="92">
        <v>0</v>
      </c>
      <c r="J114" s="92">
        <v>1</v>
      </c>
      <c r="K114" s="92">
        <v>4</v>
      </c>
      <c r="L114" s="10" t="s">
        <v>181</v>
      </c>
      <c r="M114" s="4" t="s">
        <v>14</v>
      </c>
    </row>
    <row r="115" spans="1:13" x14ac:dyDescent="0.25">
      <c r="A115" s="9" t="s">
        <v>279</v>
      </c>
      <c r="B115" s="175" t="s">
        <v>114</v>
      </c>
      <c r="C115" s="4" t="s">
        <v>230</v>
      </c>
      <c r="D115" s="9">
        <v>1</v>
      </c>
      <c r="E115" s="93">
        <f t="shared" ref="E115:E119" si="31">SUM(F115:H115)</f>
        <v>14</v>
      </c>
      <c r="F115" s="94">
        <f t="shared" si="30"/>
        <v>0</v>
      </c>
      <c r="G115" s="94">
        <f t="shared" si="30"/>
        <v>0</v>
      </c>
      <c r="H115" s="94">
        <f t="shared" si="30"/>
        <v>14</v>
      </c>
      <c r="I115" s="92">
        <v>0</v>
      </c>
      <c r="J115" s="92">
        <v>0</v>
      </c>
      <c r="K115" s="92">
        <v>1</v>
      </c>
      <c r="L115" s="10" t="s">
        <v>107</v>
      </c>
      <c r="M115" s="4" t="s">
        <v>14</v>
      </c>
    </row>
    <row r="116" spans="1:13" x14ac:dyDescent="0.25">
      <c r="A116" s="112" t="s">
        <v>279</v>
      </c>
      <c r="B116" s="178" t="s">
        <v>115</v>
      </c>
      <c r="C116" s="108" t="s">
        <v>262</v>
      </c>
      <c r="D116" s="112">
        <v>4</v>
      </c>
      <c r="E116" s="110">
        <f t="shared" si="31"/>
        <v>56</v>
      </c>
      <c r="F116" s="110">
        <f t="shared" si="30"/>
        <v>28</v>
      </c>
      <c r="G116" s="110">
        <f t="shared" si="30"/>
        <v>0</v>
      </c>
      <c r="H116" s="110">
        <f t="shared" si="30"/>
        <v>28</v>
      </c>
      <c r="I116" s="114">
        <v>2</v>
      </c>
      <c r="J116" s="114">
        <v>0</v>
      </c>
      <c r="K116" s="114">
        <v>2</v>
      </c>
      <c r="L116" s="115" t="s">
        <v>112</v>
      </c>
      <c r="M116" s="108" t="s">
        <v>21</v>
      </c>
    </row>
    <row r="117" spans="1:13" ht="24" x14ac:dyDescent="0.25">
      <c r="A117" s="9" t="s">
        <v>279</v>
      </c>
      <c r="B117" s="175" t="s">
        <v>116</v>
      </c>
      <c r="C117" s="4" t="s">
        <v>231</v>
      </c>
      <c r="D117" s="9">
        <v>2</v>
      </c>
      <c r="E117" s="93">
        <f t="shared" si="31"/>
        <v>28</v>
      </c>
      <c r="F117" s="94">
        <f t="shared" si="30"/>
        <v>14</v>
      </c>
      <c r="G117" s="94">
        <f t="shared" si="30"/>
        <v>0</v>
      </c>
      <c r="H117" s="94">
        <f t="shared" si="30"/>
        <v>14</v>
      </c>
      <c r="I117" s="92">
        <v>1</v>
      </c>
      <c r="J117" s="92">
        <v>0</v>
      </c>
      <c r="K117" s="92">
        <v>1</v>
      </c>
      <c r="L117" s="10" t="s">
        <v>117</v>
      </c>
      <c r="M117" s="4" t="s">
        <v>7</v>
      </c>
    </row>
    <row r="118" spans="1:13" ht="36" x14ac:dyDescent="0.25">
      <c r="A118" s="9" t="s">
        <v>279</v>
      </c>
      <c r="B118" s="175" t="s">
        <v>118</v>
      </c>
      <c r="C118" s="4" t="s">
        <v>232</v>
      </c>
      <c r="D118" s="9">
        <v>3</v>
      </c>
      <c r="E118" s="93">
        <f t="shared" si="31"/>
        <v>56</v>
      </c>
      <c r="F118" s="94">
        <f t="shared" si="30"/>
        <v>0</v>
      </c>
      <c r="G118" s="94">
        <f t="shared" si="30"/>
        <v>0</v>
      </c>
      <c r="H118" s="94">
        <f t="shared" si="30"/>
        <v>56</v>
      </c>
      <c r="I118" s="92">
        <v>0</v>
      </c>
      <c r="J118" s="92">
        <v>0</v>
      </c>
      <c r="K118" s="92">
        <v>4</v>
      </c>
      <c r="L118" s="10" t="s">
        <v>119</v>
      </c>
      <c r="M118" s="4" t="s">
        <v>14</v>
      </c>
    </row>
    <row r="119" spans="1:13" ht="30" x14ac:dyDescent="0.25">
      <c r="A119" s="9" t="s">
        <v>279</v>
      </c>
      <c r="B119" s="175" t="s">
        <v>334</v>
      </c>
      <c r="C119" s="4" t="s">
        <v>335</v>
      </c>
      <c r="D119" s="9">
        <v>0</v>
      </c>
      <c r="E119" s="93">
        <f t="shared" si="31"/>
        <v>2</v>
      </c>
      <c r="F119" s="94">
        <v>2</v>
      </c>
      <c r="G119" s="94">
        <f t="shared" si="30"/>
        <v>0</v>
      </c>
      <c r="H119" s="94">
        <f t="shared" si="30"/>
        <v>0</v>
      </c>
      <c r="I119" s="92"/>
      <c r="J119" s="92"/>
      <c r="K119" s="92"/>
      <c r="L119" s="10" t="s">
        <v>100</v>
      </c>
      <c r="M119" s="4" t="s">
        <v>12</v>
      </c>
    </row>
    <row r="120" spans="1:13" ht="24" x14ac:dyDescent="0.25">
      <c r="A120" s="9" t="s">
        <v>279</v>
      </c>
      <c r="B120" s="175" t="s">
        <v>120</v>
      </c>
      <c r="C120" s="4" t="s">
        <v>336</v>
      </c>
      <c r="D120" s="9">
        <v>4</v>
      </c>
      <c r="E120" s="96">
        <v>56</v>
      </c>
      <c r="F120" s="92">
        <v>14</v>
      </c>
      <c r="G120" s="92">
        <v>14</v>
      </c>
      <c r="H120" s="94">
        <f t="shared" si="30"/>
        <v>28</v>
      </c>
      <c r="I120" s="92">
        <v>1</v>
      </c>
      <c r="J120" s="92">
        <v>1</v>
      </c>
      <c r="K120" s="92">
        <v>2</v>
      </c>
      <c r="L120" s="10" t="s">
        <v>121</v>
      </c>
      <c r="M120" s="4" t="s">
        <v>7</v>
      </c>
    </row>
    <row r="121" spans="1:13" ht="30" x14ac:dyDescent="0.25">
      <c r="A121" s="9" t="s">
        <v>279</v>
      </c>
      <c r="B121" s="175" t="s">
        <v>122</v>
      </c>
      <c r="C121" s="35" t="s">
        <v>337</v>
      </c>
      <c r="D121" s="9">
        <v>0</v>
      </c>
      <c r="E121" s="93">
        <f t="shared" ref="E121:E126" si="32">SUM(F121:H121)</f>
        <v>14</v>
      </c>
      <c r="F121" s="94">
        <f t="shared" si="30"/>
        <v>0</v>
      </c>
      <c r="G121" s="94">
        <f t="shared" si="30"/>
        <v>0</v>
      </c>
      <c r="H121" s="94">
        <f t="shared" si="30"/>
        <v>14</v>
      </c>
      <c r="I121" s="92">
        <v>0</v>
      </c>
      <c r="J121" s="92">
        <v>0</v>
      </c>
      <c r="K121" s="101">
        <v>1</v>
      </c>
      <c r="L121" s="10" t="s">
        <v>123</v>
      </c>
      <c r="M121" s="4" t="s">
        <v>12</v>
      </c>
    </row>
    <row r="122" spans="1:13" ht="24" x14ac:dyDescent="0.25">
      <c r="A122" s="9" t="s">
        <v>279</v>
      </c>
      <c r="B122" s="175" t="s">
        <v>124</v>
      </c>
      <c r="C122" s="4" t="s">
        <v>233</v>
      </c>
      <c r="D122" s="9">
        <v>4</v>
      </c>
      <c r="E122" s="93">
        <f t="shared" si="32"/>
        <v>56</v>
      </c>
      <c r="F122" s="94">
        <f t="shared" si="30"/>
        <v>14</v>
      </c>
      <c r="G122" s="94">
        <f t="shared" si="30"/>
        <v>0</v>
      </c>
      <c r="H122" s="94">
        <f t="shared" si="30"/>
        <v>42</v>
      </c>
      <c r="I122" s="92">
        <v>1</v>
      </c>
      <c r="J122" s="92">
        <v>0</v>
      </c>
      <c r="K122" s="92">
        <v>3</v>
      </c>
      <c r="L122" s="10" t="s">
        <v>125</v>
      </c>
      <c r="M122" s="4" t="s">
        <v>14</v>
      </c>
    </row>
    <row r="123" spans="1:13" x14ac:dyDescent="0.25">
      <c r="A123" s="9" t="s">
        <v>279</v>
      </c>
      <c r="B123" s="175" t="s">
        <v>126</v>
      </c>
      <c r="C123" s="4" t="s">
        <v>338</v>
      </c>
      <c r="D123" s="9">
        <v>0</v>
      </c>
      <c r="E123" s="93">
        <f t="shared" si="32"/>
        <v>14</v>
      </c>
      <c r="F123" s="94">
        <f t="shared" si="30"/>
        <v>0</v>
      </c>
      <c r="G123" s="94">
        <f t="shared" si="30"/>
        <v>0</v>
      </c>
      <c r="H123" s="94">
        <f t="shared" si="30"/>
        <v>14</v>
      </c>
      <c r="I123" s="92">
        <v>0</v>
      </c>
      <c r="J123" s="92">
        <v>0</v>
      </c>
      <c r="K123" s="92">
        <v>1</v>
      </c>
      <c r="L123" s="10"/>
      <c r="M123" s="4" t="s">
        <v>12</v>
      </c>
    </row>
    <row r="124" spans="1:13" x14ac:dyDescent="0.25">
      <c r="A124" s="9" t="s">
        <v>281</v>
      </c>
      <c r="B124" s="175" t="s">
        <v>127</v>
      </c>
      <c r="C124" s="4" t="s">
        <v>234</v>
      </c>
      <c r="D124" s="9">
        <v>1</v>
      </c>
      <c r="E124" s="93">
        <f t="shared" si="32"/>
        <v>14</v>
      </c>
      <c r="F124" s="94">
        <f t="shared" si="30"/>
        <v>14</v>
      </c>
      <c r="G124" s="94">
        <f t="shared" si="30"/>
        <v>0</v>
      </c>
      <c r="H124" s="94">
        <f t="shared" si="30"/>
        <v>0</v>
      </c>
      <c r="I124" s="92">
        <v>1</v>
      </c>
      <c r="J124" s="92">
        <v>0</v>
      </c>
      <c r="K124" s="92">
        <v>0</v>
      </c>
      <c r="L124" s="10" t="s">
        <v>128</v>
      </c>
      <c r="M124" s="4" t="s">
        <v>7</v>
      </c>
    </row>
    <row r="125" spans="1:13" x14ac:dyDescent="0.25">
      <c r="A125" s="9" t="s">
        <v>281</v>
      </c>
      <c r="B125" s="175" t="s">
        <v>129</v>
      </c>
      <c r="C125" s="4" t="s">
        <v>263</v>
      </c>
      <c r="D125" s="9">
        <v>1</v>
      </c>
      <c r="E125" s="93">
        <f t="shared" si="32"/>
        <v>28</v>
      </c>
      <c r="F125" s="94">
        <f t="shared" si="30"/>
        <v>0</v>
      </c>
      <c r="G125" s="94">
        <f t="shared" si="30"/>
        <v>0</v>
      </c>
      <c r="H125" s="94">
        <f t="shared" si="30"/>
        <v>28</v>
      </c>
      <c r="I125" s="92">
        <v>0</v>
      </c>
      <c r="J125" s="92">
        <v>0</v>
      </c>
      <c r="K125" s="92">
        <v>2</v>
      </c>
      <c r="L125" s="10" t="s">
        <v>130</v>
      </c>
      <c r="M125" s="4" t="s">
        <v>7</v>
      </c>
    </row>
    <row r="126" spans="1:13" ht="36" x14ac:dyDescent="0.25">
      <c r="A126" s="9" t="s">
        <v>281</v>
      </c>
      <c r="B126" s="175" t="s">
        <v>131</v>
      </c>
      <c r="C126" s="4" t="s">
        <v>235</v>
      </c>
      <c r="D126" s="9">
        <v>1</v>
      </c>
      <c r="E126" s="93">
        <f t="shared" si="32"/>
        <v>14</v>
      </c>
      <c r="F126" s="94">
        <f t="shared" si="30"/>
        <v>14</v>
      </c>
      <c r="G126" s="94">
        <f t="shared" si="30"/>
        <v>0</v>
      </c>
      <c r="H126" s="94">
        <f t="shared" si="30"/>
        <v>0</v>
      </c>
      <c r="I126" s="92">
        <v>1</v>
      </c>
      <c r="J126" s="92">
        <v>0</v>
      </c>
      <c r="K126" s="92">
        <v>0</v>
      </c>
      <c r="L126" s="10" t="s">
        <v>177</v>
      </c>
      <c r="M126" s="4" t="s">
        <v>7</v>
      </c>
    </row>
    <row r="127" spans="1:13" x14ac:dyDescent="0.25">
      <c r="A127" s="9" t="s">
        <v>281</v>
      </c>
      <c r="B127" s="175" t="s">
        <v>132</v>
      </c>
      <c r="C127" s="4" t="s">
        <v>339</v>
      </c>
      <c r="D127" s="9">
        <v>1</v>
      </c>
      <c r="E127" s="96">
        <v>21</v>
      </c>
      <c r="F127" s="92">
        <v>0</v>
      </c>
      <c r="G127" s="92">
        <v>17</v>
      </c>
      <c r="H127" s="92">
        <v>4</v>
      </c>
      <c r="I127" s="92"/>
      <c r="J127" s="92"/>
      <c r="K127" s="95"/>
      <c r="L127" s="10" t="s">
        <v>128</v>
      </c>
      <c r="M127" s="4" t="s">
        <v>7</v>
      </c>
    </row>
    <row r="128" spans="1:13" ht="30" x14ac:dyDescent="0.25">
      <c r="A128" s="112" t="s">
        <v>279</v>
      </c>
      <c r="B128" s="178" t="s">
        <v>133</v>
      </c>
      <c r="C128" s="108" t="s">
        <v>236</v>
      </c>
      <c r="D128" s="112">
        <v>1</v>
      </c>
      <c r="E128" s="110">
        <f t="shared" ref="E128" si="33">SUM(F128:H128)</f>
        <v>14</v>
      </c>
      <c r="F128" s="110">
        <f>14*I128</f>
        <v>0</v>
      </c>
      <c r="G128" s="110">
        <f>14*J128</f>
        <v>0</v>
      </c>
      <c r="H128" s="110">
        <f>14*K128</f>
        <v>14</v>
      </c>
      <c r="I128" s="114">
        <v>0</v>
      </c>
      <c r="J128" s="114">
        <v>0</v>
      </c>
      <c r="K128" s="114">
        <v>1</v>
      </c>
      <c r="L128" s="115" t="s">
        <v>107</v>
      </c>
      <c r="M128" s="108" t="s">
        <v>21</v>
      </c>
    </row>
    <row r="129" spans="1:13" x14ac:dyDescent="0.25">
      <c r="A129" s="12"/>
      <c r="B129" s="176"/>
      <c r="C129" s="88"/>
      <c r="D129" s="88"/>
      <c r="E129" s="96"/>
      <c r="F129" s="96"/>
      <c r="G129" s="96"/>
      <c r="H129" s="96"/>
      <c r="I129" s="96"/>
      <c r="J129" s="96"/>
      <c r="K129" s="96"/>
      <c r="L129" s="15"/>
      <c r="M129" s="13"/>
    </row>
    <row r="130" spans="1:13" x14ac:dyDescent="0.25">
      <c r="A130" s="12"/>
      <c r="B130" s="176"/>
      <c r="C130" s="88"/>
      <c r="D130" s="88"/>
      <c r="E130" s="96"/>
      <c r="F130" s="96"/>
      <c r="G130" s="96"/>
      <c r="H130" s="96"/>
      <c r="I130" s="96"/>
      <c r="J130" s="96"/>
      <c r="K130" s="96"/>
      <c r="L130" s="15"/>
      <c r="M130" s="13"/>
    </row>
    <row r="131" spans="1:13" x14ac:dyDescent="0.25">
      <c r="A131" s="12"/>
      <c r="B131" s="188"/>
      <c r="C131" s="87"/>
      <c r="D131" s="85"/>
      <c r="E131" s="104"/>
      <c r="F131" s="104"/>
      <c r="G131" s="104"/>
      <c r="H131" s="104"/>
      <c r="I131" s="104"/>
      <c r="J131" s="104"/>
      <c r="K131" s="104"/>
      <c r="L131" s="18"/>
      <c r="M131" s="16"/>
    </row>
    <row r="132" spans="1:13" ht="36" x14ac:dyDescent="0.25">
      <c r="A132" s="31" t="s">
        <v>92</v>
      </c>
      <c r="B132" s="43" t="s">
        <v>294</v>
      </c>
      <c r="C132" s="28" t="s">
        <v>340</v>
      </c>
      <c r="D132" s="31">
        <v>0</v>
      </c>
      <c r="E132" s="102">
        <v>120</v>
      </c>
      <c r="F132" s="102"/>
      <c r="G132" s="102"/>
      <c r="H132" s="102"/>
      <c r="I132" s="102"/>
      <c r="J132" s="102"/>
      <c r="K132" s="102"/>
      <c r="L132" s="30" t="s">
        <v>134</v>
      </c>
      <c r="M132" s="43" t="s">
        <v>14</v>
      </c>
    </row>
    <row r="133" spans="1:13" ht="15.75" thickBot="1" x14ac:dyDescent="0.3">
      <c r="A133" s="22"/>
      <c r="B133" s="177" t="s">
        <v>282</v>
      </c>
      <c r="C133" s="33"/>
      <c r="D133" s="33">
        <f>SUM(D113:D131)</f>
        <v>29</v>
      </c>
      <c r="E133" s="97"/>
      <c r="F133" s="97"/>
      <c r="G133" s="97"/>
      <c r="H133" s="97"/>
      <c r="I133" s="100"/>
      <c r="J133" s="100"/>
      <c r="K133" s="100"/>
      <c r="L133" s="25" t="s">
        <v>3</v>
      </c>
      <c r="M133" s="23" t="s">
        <v>3</v>
      </c>
    </row>
    <row r="134" spans="1:13" ht="15.75" thickBot="1" x14ac:dyDescent="0.3">
      <c r="A134" s="149" t="s">
        <v>135</v>
      </c>
      <c r="B134" s="150"/>
      <c r="C134" s="150"/>
      <c r="D134" s="150"/>
      <c r="E134" s="150"/>
      <c r="F134" s="150"/>
      <c r="G134" s="150"/>
      <c r="H134" s="150"/>
      <c r="I134" s="150"/>
      <c r="J134" s="150"/>
      <c r="K134" s="150"/>
      <c r="L134" s="150"/>
      <c r="M134" s="151"/>
    </row>
    <row r="135" spans="1:13" ht="24" x14ac:dyDescent="0.25">
      <c r="A135" s="9" t="s">
        <v>279</v>
      </c>
      <c r="B135" s="179" t="s">
        <v>136</v>
      </c>
      <c r="C135" s="35" t="s">
        <v>237</v>
      </c>
      <c r="D135" s="9">
        <v>3</v>
      </c>
      <c r="E135" s="93">
        <f t="shared" ref="E135:E141" si="34">SUM(F135:H135)</f>
        <v>56</v>
      </c>
      <c r="F135" s="94">
        <f t="shared" ref="F135:H141" si="35">14*I135</f>
        <v>0</v>
      </c>
      <c r="G135" s="94">
        <f t="shared" si="35"/>
        <v>0</v>
      </c>
      <c r="H135" s="94">
        <f t="shared" si="35"/>
        <v>56</v>
      </c>
      <c r="I135" s="92">
        <v>0</v>
      </c>
      <c r="J135" s="92">
        <v>0</v>
      </c>
      <c r="K135" s="92">
        <v>4</v>
      </c>
      <c r="L135" s="10" t="s">
        <v>137</v>
      </c>
      <c r="M135" s="4" t="s">
        <v>14</v>
      </c>
    </row>
    <row r="136" spans="1:13" ht="36" x14ac:dyDescent="0.25">
      <c r="A136" s="9" t="s">
        <v>279</v>
      </c>
      <c r="B136" s="175" t="s">
        <v>138</v>
      </c>
      <c r="C136" s="4" t="s">
        <v>238</v>
      </c>
      <c r="D136" s="9">
        <v>5</v>
      </c>
      <c r="E136" s="93">
        <f t="shared" si="34"/>
        <v>70</v>
      </c>
      <c r="F136" s="94">
        <f t="shared" si="35"/>
        <v>14</v>
      </c>
      <c r="G136" s="94">
        <f t="shared" si="35"/>
        <v>0</v>
      </c>
      <c r="H136" s="94">
        <f t="shared" si="35"/>
        <v>56</v>
      </c>
      <c r="I136" s="92">
        <v>1</v>
      </c>
      <c r="J136" s="92">
        <v>0</v>
      </c>
      <c r="K136" s="92">
        <v>4</v>
      </c>
      <c r="L136" s="10" t="s">
        <v>139</v>
      </c>
      <c r="M136" s="4" t="s">
        <v>14</v>
      </c>
    </row>
    <row r="137" spans="1:13" ht="36" x14ac:dyDescent="0.25">
      <c r="A137" s="9" t="s">
        <v>279</v>
      </c>
      <c r="B137" s="175" t="s">
        <v>140</v>
      </c>
      <c r="C137" s="4" t="s">
        <v>239</v>
      </c>
      <c r="D137" s="9">
        <v>5</v>
      </c>
      <c r="E137" s="93">
        <f t="shared" si="34"/>
        <v>70</v>
      </c>
      <c r="F137" s="94">
        <f t="shared" si="35"/>
        <v>14</v>
      </c>
      <c r="G137" s="94">
        <f t="shared" si="35"/>
        <v>0</v>
      </c>
      <c r="H137" s="94">
        <f t="shared" si="35"/>
        <v>56</v>
      </c>
      <c r="I137" s="92">
        <v>1</v>
      </c>
      <c r="J137" s="92">
        <v>0</v>
      </c>
      <c r="K137" s="92">
        <v>4</v>
      </c>
      <c r="L137" s="10" t="s">
        <v>139</v>
      </c>
      <c r="M137" s="4" t="s">
        <v>14</v>
      </c>
    </row>
    <row r="138" spans="1:13" ht="24" x14ac:dyDescent="0.25">
      <c r="A138" s="112" t="s">
        <v>279</v>
      </c>
      <c r="B138" s="178" t="s">
        <v>141</v>
      </c>
      <c r="C138" s="108" t="s">
        <v>240</v>
      </c>
      <c r="D138" s="112">
        <v>1</v>
      </c>
      <c r="E138" s="110">
        <f t="shared" si="34"/>
        <v>14</v>
      </c>
      <c r="F138" s="110">
        <f t="shared" si="35"/>
        <v>14</v>
      </c>
      <c r="G138" s="110">
        <f t="shared" si="35"/>
        <v>0</v>
      </c>
      <c r="H138" s="110">
        <f t="shared" si="35"/>
        <v>0</v>
      </c>
      <c r="I138" s="114">
        <v>1</v>
      </c>
      <c r="J138" s="114">
        <v>0</v>
      </c>
      <c r="K138" s="114">
        <v>0</v>
      </c>
      <c r="L138" s="115" t="s">
        <v>142</v>
      </c>
      <c r="M138" s="108" t="s">
        <v>143</v>
      </c>
    </row>
    <row r="139" spans="1:13" ht="24" x14ac:dyDescent="0.25">
      <c r="A139" s="9" t="s">
        <v>279</v>
      </c>
      <c r="B139" s="175" t="s">
        <v>144</v>
      </c>
      <c r="C139" s="4" t="s">
        <v>264</v>
      </c>
      <c r="D139" s="9">
        <v>2</v>
      </c>
      <c r="E139" s="93">
        <f t="shared" si="34"/>
        <v>70</v>
      </c>
      <c r="F139" s="94">
        <f t="shared" si="35"/>
        <v>0</v>
      </c>
      <c r="G139" s="94">
        <f t="shared" si="35"/>
        <v>0</v>
      </c>
      <c r="H139" s="94">
        <f t="shared" si="35"/>
        <v>70</v>
      </c>
      <c r="I139" s="92">
        <v>0</v>
      </c>
      <c r="J139" s="92">
        <v>0</v>
      </c>
      <c r="K139" s="92">
        <v>5</v>
      </c>
      <c r="L139" s="10" t="s">
        <v>137</v>
      </c>
      <c r="M139" s="4" t="s">
        <v>14</v>
      </c>
    </row>
    <row r="140" spans="1:13" ht="24" x14ac:dyDescent="0.25">
      <c r="A140" s="9" t="s">
        <v>279</v>
      </c>
      <c r="B140" s="175" t="s">
        <v>145</v>
      </c>
      <c r="C140" s="4" t="s">
        <v>241</v>
      </c>
      <c r="D140" s="9">
        <v>3</v>
      </c>
      <c r="E140" s="93">
        <f t="shared" si="34"/>
        <v>56</v>
      </c>
      <c r="F140" s="94">
        <f t="shared" si="35"/>
        <v>0</v>
      </c>
      <c r="G140" s="94">
        <f t="shared" si="35"/>
        <v>0</v>
      </c>
      <c r="H140" s="94">
        <f t="shared" si="35"/>
        <v>56</v>
      </c>
      <c r="I140" s="92">
        <v>0</v>
      </c>
      <c r="J140" s="92">
        <v>0</v>
      </c>
      <c r="K140" s="92">
        <v>4</v>
      </c>
      <c r="L140" s="10" t="s">
        <v>137</v>
      </c>
      <c r="M140" s="4" t="s">
        <v>14</v>
      </c>
    </row>
    <row r="141" spans="1:13" ht="24" x14ac:dyDescent="0.25">
      <c r="A141" s="112" t="s">
        <v>279</v>
      </c>
      <c r="B141" s="178" t="s">
        <v>146</v>
      </c>
      <c r="C141" s="108" t="s">
        <v>242</v>
      </c>
      <c r="D141" s="112">
        <v>1</v>
      </c>
      <c r="E141" s="110">
        <f t="shared" si="34"/>
        <v>14</v>
      </c>
      <c r="F141" s="110">
        <f t="shared" si="35"/>
        <v>14</v>
      </c>
      <c r="G141" s="110">
        <f t="shared" si="35"/>
        <v>0</v>
      </c>
      <c r="H141" s="110">
        <f t="shared" si="35"/>
        <v>0</v>
      </c>
      <c r="I141" s="114">
        <v>1</v>
      </c>
      <c r="J141" s="114">
        <v>0</v>
      </c>
      <c r="K141" s="114">
        <v>0</v>
      </c>
      <c r="L141" s="115" t="s">
        <v>187</v>
      </c>
      <c r="M141" s="108" t="s">
        <v>21</v>
      </c>
    </row>
    <row r="142" spans="1:13" ht="24" x14ac:dyDescent="0.25">
      <c r="A142" s="9" t="s">
        <v>279</v>
      </c>
      <c r="B142" s="175" t="s">
        <v>147</v>
      </c>
      <c r="C142" s="4" t="s">
        <v>341</v>
      </c>
      <c r="D142" s="9">
        <v>3</v>
      </c>
      <c r="E142" s="96">
        <v>49</v>
      </c>
      <c r="F142" s="92">
        <v>14</v>
      </c>
      <c r="G142" s="92">
        <v>7</v>
      </c>
      <c r="H142" s="92">
        <v>28</v>
      </c>
      <c r="I142" s="99">
        <v>1</v>
      </c>
      <c r="J142" s="99">
        <v>0.5</v>
      </c>
      <c r="K142" s="92">
        <v>2</v>
      </c>
      <c r="L142" s="10" t="s">
        <v>142</v>
      </c>
      <c r="M142" s="4" t="s">
        <v>14</v>
      </c>
    </row>
    <row r="143" spans="1:13" ht="24" x14ac:dyDescent="0.25">
      <c r="A143" s="9" t="s">
        <v>279</v>
      </c>
      <c r="B143" s="175" t="s">
        <v>148</v>
      </c>
      <c r="C143" s="4" t="s">
        <v>243</v>
      </c>
      <c r="D143" s="9">
        <v>5</v>
      </c>
      <c r="E143" s="96">
        <f t="shared" ref="E143:E147" si="36">SUM(F143:H143)</f>
        <v>84</v>
      </c>
      <c r="F143" s="92">
        <f t="shared" ref="F143:H146" si="37">14*I143</f>
        <v>14</v>
      </c>
      <c r="G143" s="92">
        <f t="shared" si="37"/>
        <v>0</v>
      </c>
      <c r="H143" s="92">
        <f t="shared" si="37"/>
        <v>70</v>
      </c>
      <c r="I143" s="92">
        <v>1</v>
      </c>
      <c r="J143" s="92">
        <v>0</v>
      </c>
      <c r="K143" s="92">
        <v>5</v>
      </c>
      <c r="L143" s="10" t="s">
        <v>142</v>
      </c>
      <c r="M143" s="4" t="s">
        <v>14</v>
      </c>
    </row>
    <row r="144" spans="1:13" x14ac:dyDescent="0.25">
      <c r="A144" s="9" t="s">
        <v>279</v>
      </c>
      <c r="B144" s="175" t="s">
        <v>149</v>
      </c>
      <c r="C144" s="4" t="s">
        <v>342</v>
      </c>
      <c r="D144" s="9">
        <v>0</v>
      </c>
      <c r="E144" s="93">
        <f t="shared" si="36"/>
        <v>14</v>
      </c>
      <c r="F144" s="94">
        <f t="shared" si="37"/>
        <v>0</v>
      </c>
      <c r="G144" s="94">
        <f t="shared" si="37"/>
        <v>0</v>
      </c>
      <c r="H144" s="94">
        <f t="shared" si="37"/>
        <v>14</v>
      </c>
      <c r="I144" s="92">
        <v>0</v>
      </c>
      <c r="J144" s="92">
        <v>0</v>
      </c>
      <c r="K144" s="92">
        <v>1</v>
      </c>
      <c r="L144" s="10"/>
      <c r="M144" s="4" t="s">
        <v>12</v>
      </c>
    </row>
    <row r="145" spans="1:13" x14ac:dyDescent="0.25">
      <c r="A145" s="112" t="s">
        <v>281</v>
      </c>
      <c r="B145" s="178" t="s">
        <v>182</v>
      </c>
      <c r="C145" s="108" t="s">
        <v>343</v>
      </c>
      <c r="D145" s="112">
        <v>1</v>
      </c>
      <c r="E145" s="110">
        <f t="shared" si="36"/>
        <v>21</v>
      </c>
      <c r="F145" s="110">
        <v>7</v>
      </c>
      <c r="G145" s="110">
        <f t="shared" si="37"/>
        <v>0</v>
      </c>
      <c r="H145" s="110">
        <v>14</v>
      </c>
      <c r="I145" s="120"/>
      <c r="J145" s="117"/>
      <c r="K145" s="114"/>
      <c r="L145" s="115" t="s">
        <v>150</v>
      </c>
      <c r="M145" s="108" t="s">
        <v>44</v>
      </c>
    </row>
    <row r="146" spans="1:13" ht="24" x14ac:dyDescent="0.25">
      <c r="A146" s="9" t="s">
        <v>281</v>
      </c>
      <c r="B146" s="175" t="s">
        <v>151</v>
      </c>
      <c r="C146" s="4" t="s">
        <v>244</v>
      </c>
      <c r="D146" s="9">
        <v>1</v>
      </c>
      <c r="E146" s="93">
        <f t="shared" si="36"/>
        <v>14</v>
      </c>
      <c r="F146" s="94">
        <f t="shared" si="37"/>
        <v>14</v>
      </c>
      <c r="G146" s="94">
        <f t="shared" si="37"/>
        <v>0</v>
      </c>
      <c r="H146" s="94">
        <f t="shared" si="37"/>
        <v>0</v>
      </c>
      <c r="I146" s="92">
        <v>1</v>
      </c>
      <c r="J146" s="92">
        <v>0</v>
      </c>
      <c r="K146" s="92">
        <v>0</v>
      </c>
      <c r="L146" s="10" t="s">
        <v>152</v>
      </c>
      <c r="M146" s="4" t="s">
        <v>7</v>
      </c>
    </row>
    <row r="147" spans="1:13" ht="24" x14ac:dyDescent="0.25">
      <c r="A147" s="9" t="s">
        <v>281</v>
      </c>
      <c r="B147" s="175" t="s">
        <v>266</v>
      </c>
      <c r="C147" s="4" t="s">
        <v>344</v>
      </c>
      <c r="D147" s="9">
        <v>1</v>
      </c>
      <c r="E147" s="93">
        <f t="shared" si="36"/>
        <v>14</v>
      </c>
      <c r="F147" s="92">
        <v>14</v>
      </c>
      <c r="G147" s="92">
        <v>0</v>
      </c>
      <c r="H147" s="92">
        <v>0</v>
      </c>
      <c r="I147" s="92"/>
      <c r="J147" s="92"/>
      <c r="K147" s="92"/>
      <c r="L147" s="10" t="s">
        <v>178</v>
      </c>
      <c r="M147" s="4" t="s">
        <v>7</v>
      </c>
    </row>
    <row r="148" spans="1:13" ht="15.75" thickBot="1" x14ac:dyDescent="0.3">
      <c r="A148" s="33"/>
      <c r="B148" s="177" t="s">
        <v>282</v>
      </c>
      <c r="C148" s="23"/>
      <c r="D148" s="33">
        <f>SUM(D135:D147)</f>
        <v>31</v>
      </c>
      <c r="E148" s="100"/>
      <c r="F148" s="97"/>
      <c r="G148" s="97"/>
      <c r="H148" s="97"/>
      <c r="I148" s="100"/>
      <c r="J148" s="100"/>
      <c r="K148" s="100"/>
      <c r="L148" s="25" t="s">
        <v>3</v>
      </c>
      <c r="M148" s="23" t="s">
        <v>3</v>
      </c>
    </row>
    <row r="149" spans="1:13" ht="15.75" thickBot="1" x14ac:dyDescent="0.3">
      <c r="A149" s="149" t="s">
        <v>153</v>
      </c>
      <c r="B149" s="150"/>
      <c r="C149" s="150"/>
      <c r="D149" s="150"/>
      <c r="E149" s="150"/>
      <c r="F149" s="150"/>
      <c r="G149" s="150"/>
      <c r="H149" s="150"/>
      <c r="I149" s="150"/>
      <c r="J149" s="150"/>
      <c r="K149" s="150"/>
      <c r="L149" s="150"/>
      <c r="M149" s="151"/>
    </row>
    <row r="150" spans="1:13" ht="24" x14ac:dyDescent="0.25">
      <c r="A150" s="112" t="s">
        <v>279</v>
      </c>
      <c r="B150" s="178" t="s">
        <v>154</v>
      </c>
      <c r="C150" s="108" t="s">
        <v>245</v>
      </c>
      <c r="D150" s="112">
        <v>3</v>
      </c>
      <c r="E150" s="110">
        <f t="shared" ref="E150:E151" si="38">SUM(F150:H150)</f>
        <v>36</v>
      </c>
      <c r="F150" s="110">
        <f t="shared" ref="F150:H151" si="39">12*I150</f>
        <v>0</v>
      </c>
      <c r="G150" s="110">
        <f t="shared" si="39"/>
        <v>0</v>
      </c>
      <c r="H150" s="110">
        <f t="shared" si="39"/>
        <v>36</v>
      </c>
      <c r="I150" s="114">
        <v>0</v>
      </c>
      <c r="J150" s="114">
        <v>0</v>
      </c>
      <c r="K150" s="114">
        <v>3</v>
      </c>
      <c r="L150" s="115" t="s">
        <v>155</v>
      </c>
      <c r="M150" s="108" t="s">
        <v>21</v>
      </c>
    </row>
    <row r="151" spans="1:13" x14ac:dyDescent="0.25">
      <c r="A151" s="112" t="s">
        <v>279</v>
      </c>
      <c r="B151" s="178" t="s">
        <v>156</v>
      </c>
      <c r="C151" s="108" t="s">
        <v>246</v>
      </c>
      <c r="D151" s="112">
        <v>5</v>
      </c>
      <c r="E151" s="110">
        <f t="shared" si="38"/>
        <v>72</v>
      </c>
      <c r="F151" s="110">
        <f t="shared" si="39"/>
        <v>12</v>
      </c>
      <c r="G151" s="110">
        <f t="shared" si="39"/>
        <v>0</v>
      </c>
      <c r="H151" s="110">
        <f t="shared" si="39"/>
        <v>60</v>
      </c>
      <c r="I151" s="114">
        <v>1</v>
      </c>
      <c r="J151" s="114">
        <v>0</v>
      </c>
      <c r="K151" s="114">
        <v>5</v>
      </c>
      <c r="L151" s="115" t="s">
        <v>138</v>
      </c>
      <c r="M151" s="108" t="s">
        <v>21</v>
      </c>
    </row>
    <row r="152" spans="1:13" ht="24" x14ac:dyDescent="0.25">
      <c r="A152" s="112" t="s">
        <v>279</v>
      </c>
      <c r="B152" s="178" t="s">
        <v>157</v>
      </c>
      <c r="C152" s="108" t="s">
        <v>345</v>
      </c>
      <c r="D152" s="112">
        <v>2</v>
      </c>
      <c r="E152" s="114">
        <v>24</v>
      </c>
      <c r="F152" s="114">
        <v>3</v>
      </c>
      <c r="G152" s="114">
        <v>9</v>
      </c>
      <c r="H152" s="114">
        <v>12</v>
      </c>
      <c r="I152" s="117"/>
      <c r="J152" s="117"/>
      <c r="K152" s="117"/>
      <c r="L152" s="115" t="s">
        <v>158</v>
      </c>
      <c r="M152" s="108" t="s">
        <v>44</v>
      </c>
    </row>
    <row r="153" spans="1:13" x14ac:dyDescent="0.25">
      <c r="A153" s="112" t="s">
        <v>279</v>
      </c>
      <c r="B153" s="178" t="s">
        <v>159</v>
      </c>
      <c r="C153" s="108" t="s">
        <v>247</v>
      </c>
      <c r="D153" s="112">
        <v>5</v>
      </c>
      <c r="E153" s="114">
        <f t="shared" ref="E153:E155" si="40">SUM(F153:H153)</f>
        <v>72</v>
      </c>
      <c r="F153" s="114">
        <f t="shared" ref="F153:H156" si="41">12*I153</f>
        <v>12</v>
      </c>
      <c r="G153" s="114">
        <f t="shared" si="41"/>
        <v>0</v>
      </c>
      <c r="H153" s="114">
        <f t="shared" si="41"/>
        <v>60</v>
      </c>
      <c r="I153" s="114">
        <v>1</v>
      </c>
      <c r="J153" s="114">
        <v>0</v>
      </c>
      <c r="K153" s="114">
        <v>5</v>
      </c>
      <c r="L153" s="115" t="s">
        <v>140</v>
      </c>
      <c r="M153" s="108" t="s">
        <v>21</v>
      </c>
    </row>
    <row r="154" spans="1:13" ht="36" x14ac:dyDescent="0.25">
      <c r="A154" s="9" t="s">
        <v>279</v>
      </c>
      <c r="B154" s="175" t="s">
        <v>160</v>
      </c>
      <c r="C154" s="4" t="s">
        <v>265</v>
      </c>
      <c r="D154" s="9">
        <v>2</v>
      </c>
      <c r="E154" s="93">
        <f t="shared" si="40"/>
        <v>60</v>
      </c>
      <c r="F154" s="94">
        <f t="shared" si="41"/>
        <v>0</v>
      </c>
      <c r="G154" s="94">
        <f t="shared" si="41"/>
        <v>0</v>
      </c>
      <c r="H154" s="94">
        <f t="shared" si="41"/>
        <v>60</v>
      </c>
      <c r="I154" s="92">
        <v>0</v>
      </c>
      <c r="J154" s="92">
        <v>0</v>
      </c>
      <c r="K154" s="92">
        <v>5</v>
      </c>
      <c r="L154" s="10" t="s">
        <v>179</v>
      </c>
      <c r="M154" s="4" t="s">
        <v>14</v>
      </c>
    </row>
    <row r="155" spans="1:13" ht="24" x14ac:dyDescent="0.25">
      <c r="A155" s="112" t="s">
        <v>279</v>
      </c>
      <c r="B155" s="178" t="s">
        <v>161</v>
      </c>
      <c r="C155" s="108" t="s">
        <v>248</v>
      </c>
      <c r="D155" s="112">
        <v>3</v>
      </c>
      <c r="E155" s="110">
        <f t="shared" si="40"/>
        <v>36</v>
      </c>
      <c r="F155" s="110">
        <f t="shared" si="41"/>
        <v>0</v>
      </c>
      <c r="G155" s="110">
        <f t="shared" si="41"/>
        <v>0</v>
      </c>
      <c r="H155" s="110">
        <f t="shared" si="41"/>
        <v>36</v>
      </c>
      <c r="I155" s="114">
        <v>0</v>
      </c>
      <c r="J155" s="114">
        <v>0</v>
      </c>
      <c r="K155" s="114">
        <v>3</v>
      </c>
      <c r="L155" s="115" t="s">
        <v>155</v>
      </c>
      <c r="M155" s="108" t="s">
        <v>21</v>
      </c>
    </row>
    <row r="156" spans="1:13" x14ac:dyDescent="0.25">
      <c r="A156" s="112" t="s">
        <v>279</v>
      </c>
      <c r="B156" s="178" t="s">
        <v>162</v>
      </c>
      <c r="C156" s="108" t="s">
        <v>346</v>
      </c>
      <c r="D156" s="112">
        <v>3</v>
      </c>
      <c r="E156" s="114">
        <v>42</v>
      </c>
      <c r="F156" s="110">
        <f t="shared" si="41"/>
        <v>18</v>
      </c>
      <c r="G156" s="110">
        <f t="shared" si="41"/>
        <v>0</v>
      </c>
      <c r="H156" s="110">
        <f t="shared" si="41"/>
        <v>24</v>
      </c>
      <c r="I156" s="113">
        <v>1.5</v>
      </c>
      <c r="J156" s="117">
        <v>0</v>
      </c>
      <c r="K156" s="117">
        <v>2</v>
      </c>
      <c r="L156" s="115" t="s">
        <v>163</v>
      </c>
      <c r="M156" s="108" t="s">
        <v>21</v>
      </c>
    </row>
    <row r="157" spans="1:13" x14ac:dyDescent="0.25">
      <c r="A157" s="12"/>
      <c r="B157" s="188"/>
      <c r="C157" s="86"/>
      <c r="D157" s="85"/>
      <c r="E157" s="84"/>
      <c r="F157" s="17"/>
      <c r="G157" s="17"/>
      <c r="H157" s="17"/>
      <c r="I157" s="17"/>
      <c r="J157" s="17"/>
      <c r="K157" s="17"/>
      <c r="L157" s="18"/>
      <c r="M157" s="16"/>
    </row>
    <row r="158" spans="1:13" ht="24" x14ac:dyDescent="0.25">
      <c r="A158" s="112" t="s">
        <v>279</v>
      </c>
      <c r="B158" s="178" t="s">
        <v>164</v>
      </c>
      <c r="C158" s="108" t="s">
        <v>249</v>
      </c>
      <c r="D158" s="112">
        <v>4</v>
      </c>
      <c r="E158" s="110">
        <f t="shared" ref="E158:E160" si="42">SUM(F158:H158)</f>
        <v>48</v>
      </c>
      <c r="F158" s="110">
        <f t="shared" ref="F158:H160" si="43">12*I158</f>
        <v>12</v>
      </c>
      <c r="G158" s="110">
        <f t="shared" si="43"/>
        <v>0</v>
      </c>
      <c r="H158" s="110">
        <f t="shared" si="43"/>
        <v>36</v>
      </c>
      <c r="I158" s="114">
        <v>1</v>
      </c>
      <c r="J158" s="114">
        <v>0</v>
      </c>
      <c r="K158" s="114">
        <v>3</v>
      </c>
      <c r="L158" s="115" t="s">
        <v>165</v>
      </c>
      <c r="M158" s="108" t="s">
        <v>21</v>
      </c>
    </row>
    <row r="159" spans="1:13" x14ac:dyDescent="0.25">
      <c r="A159" s="9" t="s">
        <v>279</v>
      </c>
      <c r="B159" s="175" t="s">
        <v>166</v>
      </c>
      <c r="C159" s="4" t="s">
        <v>347</v>
      </c>
      <c r="D159" s="9">
        <v>0</v>
      </c>
      <c r="E159" s="93">
        <f t="shared" si="42"/>
        <v>12</v>
      </c>
      <c r="F159" s="94">
        <f t="shared" si="43"/>
        <v>0</v>
      </c>
      <c r="G159" s="94">
        <f t="shared" si="43"/>
        <v>0</v>
      </c>
      <c r="H159" s="94">
        <f t="shared" si="43"/>
        <v>12</v>
      </c>
      <c r="I159" s="92">
        <v>0</v>
      </c>
      <c r="J159" s="92">
        <v>0</v>
      </c>
      <c r="K159" s="92">
        <v>1</v>
      </c>
      <c r="L159" s="10"/>
      <c r="M159" s="4" t="s">
        <v>12</v>
      </c>
    </row>
    <row r="160" spans="1:13" x14ac:dyDescent="0.25">
      <c r="A160" s="9" t="s">
        <v>281</v>
      </c>
      <c r="B160" s="148" t="s">
        <v>167</v>
      </c>
      <c r="C160" s="1" t="s">
        <v>250</v>
      </c>
      <c r="D160" s="3">
        <v>1</v>
      </c>
      <c r="E160" s="97">
        <f t="shared" si="42"/>
        <v>12</v>
      </c>
      <c r="F160" s="99">
        <f t="shared" si="43"/>
        <v>12</v>
      </c>
      <c r="G160" s="99">
        <f t="shared" si="43"/>
        <v>0</v>
      </c>
      <c r="H160" s="99">
        <f t="shared" si="43"/>
        <v>0</v>
      </c>
      <c r="I160" s="99">
        <v>1</v>
      </c>
      <c r="J160" s="99">
        <v>0</v>
      </c>
      <c r="K160" s="99">
        <v>0</v>
      </c>
      <c r="L160" s="34" t="s">
        <v>150</v>
      </c>
      <c r="M160" s="1" t="s">
        <v>7</v>
      </c>
    </row>
    <row r="161" spans="1:13" x14ac:dyDescent="0.25">
      <c r="A161" s="12"/>
      <c r="B161" s="188"/>
      <c r="C161" s="86"/>
      <c r="D161" s="85"/>
      <c r="E161" s="104"/>
      <c r="F161" s="104"/>
      <c r="G161" s="104"/>
      <c r="H161" s="104"/>
      <c r="I161" s="104"/>
      <c r="J161" s="104"/>
      <c r="K161" s="104"/>
      <c r="L161" s="18"/>
      <c r="M161" s="16"/>
    </row>
    <row r="162" spans="1:13" x14ac:dyDescent="0.25">
      <c r="A162" s="40" t="s">
        <v>92</v>
      </c>
      <c r="B162" s="191" t="s">
        <v>267</v>
      </c>
      <c r="C162" s="147" t="s">
        <v>348</v>
      </c>
      <c r="D162" s="140">
        <v>0</v>
      </c>
      <c r="E162" s="132"/>
      <c r="F162" s="141"/>
      <c r="G162" s="141"/>
      <c r="H162" s="141"/>
      <c r="I162" s="142"/>
      <c r="J162" s="142"/>
      <c r="K162" s="142"/>
      <c r="L162" s="144"/>
      <c r="M162" s="143"/>
    </row>
    <row r="163" spans="1:13" ht="15.75" thickBot="1" x14ac:dyDescent="0.3">
      <c r="A163" s="33"/>
      <c r="B163" s="177" t="s">
        <v>282</v>
      </c>
      <c r="C163" s="23"/>
      <c r="D163" s="22">
        <f>SUM(D150:D161)</f>
        <v>28</v>
      </c>
      <c r="E163" s="97"/>
      <c r="F163" s="97"/>
      <c r="G163" s="97"/>
      <c r="H163" s="97"/>
      <c r="I163" s="100"/>
      <c r="J163" s="100"/>
      <c r="K163" s="100"/>
      <c r="L163" s="25" t="s">
        <v>3</v>
      </c>
      <c r="M163" s="23" t="s">
        <v>3</v>
      </c>
    </row>
    <row r="164" spans="1:13" ht="30.75" thickBot="1" x14ac:dyDescent="0.3">
      <c r="A164" s="50"/>
      <c r="B164" s="181" t="s">
        <v>295</v>
      </c>
      <c r="C164" s="51"/>
      <c r="D164" s="63">
        <f>D168+D148+D133+D111+D90+D73+D56+D46+D35+D17+D163</f>
        <v>276</v>
      </c>
      <c r="E164" s="106"/>
      <c r="F164" s="106"/>
      <c r="G164" s="106"/>
      <c r="H164" s="106"/>
      <c r="I164" s="107"/>
      <c r="J164" s="107"/>
      <c r="K164" s="107"/>
      <c r="L164" s="47"/>
      <c r="M164" s="48"/>
    </row>
    <row r="165" spans="1:13" ht="15.75" thickBot="1" x14ac:dyDescent="0.3">
      <c r="A165" s="6"/>
      <c r="B165" s="182"/>
      <c r="C165" s="45"/>
      <c r="D165" s="70"/>
      <c r="E165" s="70"/>
      <c r="F165" s="70"/>
      <c r="G165" s="70"/>
      <c r="H165" s="70"/>
      <c r="I165" s="70"/>
      <c r="J165" s="70"/>
      <c r="K165" s="70"/>
      <c r="L165" s="71"/>
      <c r="M165" s="45"/>
    </row>
    <row r="166" spans="1:13" ht="15.75" thickBot="1" x14ac:dyDescent="0.3">
      <c r="A166" s="152" t="s">
        <v>296</v>
      </c>
      <c r="B166" s="153"/>
      <c r="C166" s="153"/>
      <c r="D166" s="153"/>
      <c r="E166" s="153"/>
      <c r="F166" s="153"/>
      <c r="G166" s="153"/>
      <c r="H166" s="153"/>
      <c r="I166" s="153"/>
      <c r="J166" s="153"/>
      <c r="K166" s="153"/>
      <c r="L166" s="153"/>
      <c r="M166" s="154"/>
    </row>
    <row r="167" spans="1:13" ht="15.75" thickBot="1" x14ac:dyDescent="0.3">
      <c r="A167" s="12"/>
      <c r="B167" s="176"/>
      <c r="C167" s="23"/>
      <c r="D167" s="33"/>
      <c r="E167" s="72"/>
      <c r="F167" s="72"/>
      <c r="G167" s="14"/>
      <c r="H167" s="14"/>
      <c r="I167" s="14"/>
      <c r="J167" s="14"/>
      <c r="K167" s="14"/>
      <c r="L167" s="15"/>
      <c r="M167" s="13"/>
    </row>
    <row r="168" spans="1:13" ht="15.75" thickBot="1" x14ac:dyDescent="0.3">
      <c r="A168" s="46"/>
      <c r="B168" s="183" t="s">
        <v>282</v>
      </c>
      <c r="C168" s="78"/>
      <c r="D168" s="73"/>
      <c r="E168" s="44"/>
      <c r="F168" s="44"/>
      <c r="G168" s="44"/>
      <c r="H168" s="44"/>
      <c r="I168" s="79"/>
      <c r="J168" s="79"/>
      <c r="K168" s="79"/>
      <c r="L168" s="80" t="s">
        <v>3</v>
      </c>
      <c r="M168" s="81" t="s">
        <v>3</v>
      </c>
    </row>
    <row r="170" spans="1:13" x14ac:dyDescent="0.25">
      <c r="A170" s="65"/>
      <c r="B170" s="175" t="s">
        <v>168</v>
      </c>
      <c r="C170" s="26"/>
      <c r="D170" s="64">
        <v>20</v>
      </c>
      <c r="E170" s="67"/>
      <c r="F170" s="67"/>
      <c r="G170" s="67"/>
      <c r="H170" s="67"/>
      <c r="I170" s="56"/>
      <c r="J170" s="56"/>
      <c r="K170" s="56"/>
      <c r="L170" s="55"/>
      <c r="M170" s="26"/>
    </row>
    <row r="171" spans="1:13" ht="15.75" thickBot="1" x14ac:dyDescent="0.3">
      <c r="A171" s="83"/>
      <c r="B171" s="148" t="s">
        <v>169</v>
      </c>
      <c r="C171" s="76"/>
      <c r="D171" s="74">
        <v>15</v>
      </c>
      <c r="E171" s="5"/>
      <c r="F171" s="5"/>
      <c r="G171" s="5"/>
      <c r="H171" s="5"/>
      <c r="I171" s="75"/>
      <c r="J171" s="75"/>
      <c r="K171" s="75"/>
      <c r="L171" s="77"/>
      <c r="M171" s="76"/>
    </row>
    <row r="172" spans="1:13" ht="18" thickBot="1" x14ac:dyDescent="0.3">
      <c r="A172" s="46"/>
      <c r="B172" s="183" t="s">
        <v>282</v>
      </c>
      <c r="C172" s="78"/>
      <c r="D172" s="82">
        <f>SUM(D170:D171)</f>
        <v>35</v>
      </c>
      <c r="E172" s="44"/>
      <c r="F172" s="44"/>
      <c r="G172" s="44"/>
      <c r="H172" s="44"/>
      <c r="I172" s="79"/>
      <c r="J172" s="79"/>
      <c r="K172" s="79"/>
      <c r="L172" s="80" t="s">
        <v>3</v>
      </c>
      <c r="M172" s="81" t="s">
        <v>3</v>
      </c>
    </row>
    <row r="173" spans="1:13" ht="15.75" thickBot="1" x14ac:dyDescent="0.3"/>
    <row r="174" spans="1:13" x14ac:dyDescent="0.25">
      <c r="B174" s="184" t="s">
        <v>282</v>
      </c>
      <c r="D174" s="155">
        <f>D164+D168+D172</f>
        <v>311</v>
      </c>
      <c r="E174" s="68"/>
      <c r="F174" s="68"/>
      <c r="G174" s="68"/>
      <c r="H174" s="68"/>
    </row>
    <row r="175" spans="1:13" ht="15.75" thickBot="1" x14ac:dyDescent="0.3">
      <c r="B175" s="185"/>
      <c r="D175" s="156"/>
      <c r="E175" s="68"/>
      <c r="F175" s="68"/>
      <c r="G175" s="68"/>
      <c r="H175" s="68"/>
    </row>
    <row r="176" spans="1:13" ht="15.75" thickBot="1" x14ac:dyDescent="0.3"/>
    <row r="177" spans="1:13" ht="26.25" customHeight="1" thickBot="1" x14ac:dyDescent="0.3">
      <c r="A177" s="157" t="s">
        <v>272</v>
      </c>
      <c r="B177" s="158"/>
      <c r="C177" s="158"/>
      <c r="D177" s="158"/>
      <c r="E177" s="158"/>
      <c r="F177" s="158"/>
      <c r="G177" s="158"/>
      <c r="H177" s="158"/>
      <c r="I177" s="158"/>
      <c r="J177" s="158"/>
      <c r="K177" s="158"/>
      <c r="L177" s="158"/>
      <c r="M177" s="159"/>
    </row>
    <row r="178" spans="1:13" x14ac:dyDescent="0.25">
      <c r="A178" s="186" t="s">
        <v>273</v>
      </c>
      <c r="B178" s="166"/>
      <c r="C178" s="166"/>
      <c r="D178" s="166"/>
      <c r="E178" s="166"/>
      <c r="F178" s="166"/>
      <c r="G178" s="166"/>
      <c r="H178" s="166"/>
      <c r="I178" s="166"/>
      <c r="J178" s="166"/>
      <c r="K178" s="166"/>
      <c r="L178" s="166"/>
      <c r="M178" s="167"/>
    </row>
    <row r="179" spans="1:13" x14ac:dyDescent="0.25">
      <c r="A179" s="168"/>
      <c r="B179" s="169"/>
      <c r="C179" s="169"/>
      <c r="D179" s="169"/>
      <c r="E179" s="169"/>
      <c r="F179" s="169"/>
      <c r="G179" s="169"/>
      <c r="H179" s="169"/>
      <c r="I179" s="169"/>
      <c r="J179" s="169"/>
      <c r="K179" s="169"/>
      <c r="L179" s="169"/>
      <c r="M179" s="170"/>
    </row>
    <row r="180" spans="1:13" x14ac:dyDescent="0.25">
      <c r="A180" s="168"/>
      <c r="B180" s="169"/>
      <c r="C180" s="169"/>
      <c r="D180" s="169"/>
      <c r="E180" s="169"/>
      <c r="F180" s="169"/>
      <c r="G180" s="169"/>
      <c r="H180" s="169"/>
      <c r="I180" s="169"/>
      <c r="J180" s="169"/>
      <c r="K180" s="169"/>
      <c r="L180" s="169"/>
      <c r="M180" s="170"/>
    </row>
    <row r="181" spans="1:13" x14ac:dyDescent="0.25">
      <c r="A181" s="168"/>
      <c r="B181" s="169"/>
      <c r="C181" s="169"/>
      <c r="D181" s="169"/>
      <c r="E181" s="169"/>
      <c r="F181" s="169"/>
      <c r="G181" s="169"/>
      <c r="H181" s="169"/>
      <c r="I181" s="169"/>
      <c r="J181" s="169"/>
      <c r="K181" s="169"/>
      <c r="L181" s="169"/>
      <c r="M181" s="170"/>
    </row>
    <row r="182" spans="1:13" x14ac:dyDescent="0.25">
      <c r="A182" s="168"/>
      <c r="B182" s="169"/>
      <c r="C182" s="169"/>
      <c r="D182" s="169"/>
      <c r="E182" s="169"/>
      <c r="F182" s="169"/>
      <c r="G182" s="169"/>
      <c r="H182" s="169"/>
      <c r="I182" s="169"/>
      <c r="J182" s="169"/>
      <c r="K182" s="169"/>
      <c r="L182" s="169"/>
      <c r="M182" s="170"/>
    </row>
    <row r="183" spans="1:13" x14ac:dyDescent="0.25">
      <c r="A183" s="168"/>
      <c r="B183" s="169"/>
      <c r="C183" s="169"/>
      <c r="D183" s="169"/>
      <c r="E183" s="169"/>
      <c r="F183" s="169"/>
      <c r="G183" s="169"/>
      <c r="H183" s="169"/>
      <c r="I183" s="169"/>
      <c r="J183" s="169"/>
      <c r="K183" s="169"/>
      <c r="L183" s="169"/>
      <c r="M183" s="170"/>
    </row>
    <row r="184" spans="1:13" x14ac:dyDescent="0.25">
      <c r="A184" s="168"/>
      <c r="B184" s="169"/>
      <c r="C184" s="169"/>
      <c r="D184" s="169"/>
      <c r="E184" s="169"/>
      <c r="F184" s="169"/>
      <c r="G184" s="169"/>
      <c r="H184" s="169"/>
      <c r="I184" s="169"/>
      <c r="J184" s="169"/>
      <c r="K184" s="169"/>
      <c r="L184" s="169"/>
      <c r="M184" s="170"/>
    </row>
    <row r="185" spans="1:13" ht="39" customHeight="1" thickBot="1" x14ac:dyDescent="0.3">
      <c r="A185" s="171"/>
      <c r="B185" s="172"/>
      <c r="C185" s="172"/>
      <c r="D185" s="172"/>
      <c r="E185" s="172"/>
      <c r="F185" s="172"/>
      <c r="G185" s="172"/>
      <c r="H185" s="172"/>
      <c r="I185" s="172"/>
      <c r="J185" s="172"/>
      <c r="K185" s="172"/>
      <c r="L185" s="172"/>
      <c r="M185" s="173"/>
    </row>
    <row r="186" spans="1:13" x14ac:dyDescent="0.25">
      <c r="A186" s="7"/>
      <c r="C186" s="7"/>
    </row>
    <row r="187" spans="1:13" x14ac:dyDescent="0.25">
      <c r="A187" s="7"/>
      <c r="C187" s="7"/>
    </row>
    <row r="188" spans="1:13" ht="32.25" customHeight="1" thickBot="1" x14ac:dyDescent="0.3">
      <c r="A188" s="123" t="s">
        <v>268</v>
      </c>
      <c r="B188" s="174" t="s">
        <v>297</v>
      </c>
      <c r="C188" s="174"/>
      <c r="D188" s="174"/>
      <c r="E188" s="174"/>
      <c r="F188" s="174"/>
      <c r="G188" s="174"/>
      <c r="H188" s="174"/>
      <c r="I188" s="174"/>
      <c r="J188" s="174"/>
      <c r="K188" s="174"/>
      <c r="L188" s="174"/>
      <c r="M188" s="174"/>
    </row>
    <row r="189" spans="1:13" x14ac:dyDescent="0.25">
      <c r="A189" s="163" t="s">
        <v>299</v>
      </c>
      <c r="B189" s="164"/>
      <c r="C189" s="164"/>
      <c r="D189" s="164"/>
      <c r="E189" s="164"/>
      <c r="F189" s="164"/>
      <c r="G189" s="164"/>
      <c r="H189" s="164"/>
      <c r="I189" s="164"/>
      <c r="J189" s="164"/>
      <c r="K189" s="164"/>
      <c r="L189" s="164"/>
      <c r="M189" s="165"/>
    </row>
    <row r="190" spans="1:13" ht="36" customHeight="1" thickBot="1" x14ac:dyDescent="0.3">
      <c r="A190" s="160" t="s">
        <v>298</v>
      </c>
      <c r="B190" s="161"/>
      <c r="C190" s="161"/>
      <c r="D190" s="161"/>
      <c r="E190" s="161"/>
      <c r="F190" s="161"/>
      <c r="G190" s="161"/>
      <c r="H190" s="161"/>
      <c r="I190" s="161"/>
      <c r="J190" s="161"/>
      <c r="K190" s="161"/>
      <c r="L190" s="161"/>
      <c r="M190" s="162"/>
    </row>
  </sheetData>
  <mergeCells count="21">
    <mergeCell ref="A177:M177"/>
    <mergeCell ref="A190:M190"/>
    <mergeCell ref="A189:M189"/>
    <mergeCell ref="A178:M185"/>
    <mergeCell ref="B188:M188"/>
    <mergeCell ref="A112:M112"/>
    <mergeCell ref="A134:M134"/>
    <mergeCell ref="A149:M149"/>
    <mergeCell ref="A166:M166"/>
    <mergeCell ref="D174:D175"/>
    <mergeCell ref="B174:B175"/>
    <mergeCell ref="A57:M57"/>
    <mergeCell ref="A58:M58"/>
    <mergeCell ref="A74:M74"/>
    <mergeCell ref="A91:M91"/>
    <mergeCell ref="A92:M92"/>
    <mergeCell ref="A3:M3"/>
    <mergeCell ref="A4:M4"/>
    <mergeCell ref="A18:M18"/>
    <mergeCell ref="A36:M36"/>
    <mergeCell ref="A47:M47"/>
  </mergeCells>
  <pageMargins left="0.98425196850393704" right="0.98425196850393704" top="0.98425196850393704" bottom="0.98425196850393704" header="0.51181102362204722" footer="0.51181102362204722"/>
  <pageSetup paperSize="9" scale="52" fitToHeight="0" orientation="portrait" horizontalDpi="300" verticalDpi="300" r:id="rId1"/>
  <headerFooter>
    <oddHeader>&amp;CCurriculum Zahnmedizin - 2024-2025
Jahrgänge I-II-III</oddHeader>
  </headerFooter>
  <rowBreaks count="8" manualBreakCount="8">
    <brk id="35" max="16383" man="1"/>
    <brk id="56" max="16383" man="1"/>
    <brk id="73" max="16383" man="1"/>
    <brk id="90" max="16383" man="1"/>
    <brk id="111" max="16383" man="1"/>
    <brk id="133" max="16383" man="1"/>
    <brk id="148" max="16383" man="1"/>
    <brk id="16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3f89489-4cb6-4aca-afe5-51e539b382c7">
      <Terms xmlns="http://schemas.microsoft.com/office/infopath/2007/PartnerControls"/>
    </lcf76f155ced4ddcb4097134ff3c332f>
    <TaxCatchAll xmlns="174999bc-027f-4bf5-a6d8-358e2eaa9a9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um" ma:contentTypeID="0x0101000EBD796DA41C6C4C8AF86E322D736E43" ma:contentTypeVersion="15" ma:contentTypeDescription="Új dokumentum létrehozása." ma:contentTypeScope="" ma:versionID="9e679bb43b2be9f74dbf846584721814">
  <xsd:schema xmlns:xsd="http://www.w3.org/2001/XMLSchema" xmlns:xs="http://www.w3.org/2001/XMLSchema" xmlns:p="http://schemas.microsoft.com/office/2006/metadata/properties" xmlns:ns2="174999bc-027f-4bf5-a6d8-358e2eaa9a9b" xmlns:ns3="c3f89489-4cb6-4aca-afe5-51e539b382c7" targetNamespace="http://schemas.microsoft.com/office/2006/metadata/properties" ma:root="true" ma:fieldsID="2e9129560c407349f569d9fc864e0007" ns2:_="" ns3:_="">
    <xsd:import namespace="174999bc-027f-4bf5-a6d8-358e2eaa9a9b"/>
    <xsd:import namespace="c3f89489-4cb6-4aca-afe5-51e539b382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999bc-027f-4bf5-a6d8-358e2eaa9a9b" elementFormDefault="qualified">
    <xsd:import namespace="http://schemas.microsoft.com/office/2006/documentManagement/types"/>
    <xsd:import namespace="http://schemas.microsoft.com/office/infopath/2007/PartnerControls"/>
    <xsd:element name="SharedWithUsers" ma:index="8"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Megosztva részletekkel" ma:internalName="SharedWithDetails" ma:readOnly="true">
      <xsd:simpleType>
        <xsd:restriction base="dms:Note">
          <xsd:maxLength value="255"/>
        </xsd:restriction>
      </xsd:simpleType>
    </xsd:element>
    <xsd:element name="TaxCatchAll" ma:index="14" nillable="true" ma:displayName="Taxonomy Catch All Column" ma:hidden="true" ma:list="{1cde066b-917b-4ec0-bcff-19c368aa2ea5}" ma:internalName="TaxCatchAll" ma:showField="CatchAllData" ma:web="174999bc-027f-4bf5-a6d8-358e2eaa9a9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f89489-4cb6-4aca-afe5-51e539b382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Képcímkék" ma:readOnly="false" ma:fieldId="{5cf76f15-5ced-4ddc-b409-7134ff3c332f}" ma:taxonomyMulti="true" ma:sspId="1323a659-14ea-4466-8044-9b1bfca8b40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8807FA-765E-4ED9-B054-6BB60860040F}">
  <ds:schemaRefs>
    <ds:schemaRef ds:uri="http://schemas.microsoft.com/sharepoint/v3/contenttype/forms"/>
  </ds:schemaRefs>
</ds:datastoreItem>
</file>

<file path=customXml/itemProps2.xml><?xml version="1.0" encoding="utf-8"?>
<ds:datastoreItem xmlns:ds="http://schemas.openxmlformats.org/officeDocument/2006/customXml" ds:itemID="{C1C97821-4CB2-4778-B5D5-C7D1EA994D70}">
  <ds:schemaRefs>
    <ds:schemaRef ds:uri="http://schemas.microsoft.com/office/2006/metadata/properties"/>
    <ds:schemaRef ds:uri="http://schemas.microsoft.com/office/infopath/2007/PartnerControls"/>
    <ds:schemaRef ds:uri="c3f89489-4cb6-4aca-afe5-51e539b382c7"/>
    <ds:schemaRef ds:uri="174999bc-027f-4bf5-a6d8-358e2eaa9a9b"/>
  </ds:schemaRefs>
</ds:datastoreItem>
</file>

<file path=customXml/itemProps3.xml><?xml version="1.0" encoding="utf-8"?>
<ds:datastoreItem xmlns:ds="http://schemas.openxmlformats.org/officeDocument/2006/customXml" ds:itemID="{52F7F8D8-5C30-4532-94D6-FC0B69944E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4999bc-027f-4bf5-a6d8-358e2eaa9a9b"/>
    <ds:schemaRef ds:uri="c3f89489-4cb6-4aca-afe5-51e539b382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2024_25-Jahrgange I-II-III.</vt:lpstr>
      <vt:lpstr>'2024_25-Jahrgange I-II-III.'!Nyomtatási_cím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Blahóné Sviderszky Erika (tanulmányi szakértő)</dc:creator>
  <cp:lastModifiedBy>Somfai Boglárka Zita (kiemelt titkársági szakértő)</cp:lastModifiedBy>
  <cp:lastPrinted>2024-07-29T12:24:36Z</cp:lastPrinted>
  <dcterms:created xsi:type="dcterms:W3CDTF">2023-10-16T08:38:33Z</dcterms:created>
  <dcterms:modified xsi:type="dcterms:W3CDTF">2024-07-30T11:41:52Z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0x0101000EBD796DA41C6C4C8AF86E322D736E43</vt:lpwstr>
  </property>
  <property fmtid="{D5CDD505-2E9C-101B-9397-08002B2CF9AE}" pid="3" name="MediaServiceImageTags">
    <vt:lpwstr/>
  </property>
</Properties>
</file>