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codeName="ThisWorkbook"/>
  <mc:AlternateContent xmlns:mc="http://schemas.openxmlformats.org/markup-compatibility/2006">
    <mc:Choice Requires="x15">
      <x15ac:absPath xmlns:x15ac="http://schemas.microsoft.com/office/spreadsheetml/2010/11/ac" url="C:\Users\delgab\Desktop\"/>
    </mc:Choice>
  </mc:AlternateContent>
  <xr:revisionPtr revIDLastSave="0" documentId="13_ncr:1_{678A5CBC-92F5-4FF9-B93B-CD4F7D6D9B96}" xr6:coauthVersionLast="47" xr6:coauthVersionMax="47" xr10:uidLastSave="{00000000-0000-0000-0000-000000000000}"/>
  <bookViews>
    <workbookView xWindow="28680" yWindow="-120" windowWidth="29040" windowHeight="15840" xr2:uid="{00000000-000D-0000-FFFF-FFFF00000000}"/>
  </bookViews>
  <sheets>
    <sheet name="BML" sheetId="4" r:id="rId1"/>
    <sheet name="Adatok_BML" sheetId="7" state="hidden" r:id="rId2"/>
    <sheet name="BML kitöltési útmutatója" sheetId="5" r:id="rId3"/>
    <sheet name="Mi változott" sheetId="6" state="hidden" r:id="rId4"/>
    <sheet name="RAL" sheetId="9" r:id="rId5"/>
    <sheet name="BEF" sheetId="10" r:id="rId6"/>
    <sheet name="BEF kitöltési útmutatója" sheetId="11" r:id="rId7"/>
  </sheets>
  <externalReferences>
    <externalReference r:id="rId8"/>
  </externalReferences>
  <definedNames>
    <definedName name="_xlnm.Print_Area" localSheetId="5">BEF!$A$1:$L$55</definedName>
    <definedName name="_xlnm.Print_Area" localSheetId="0">BML!$A$1:$L$80</definedName>
    <definedName name="_xlnm.Print_Area" localSheetId="4">RAL!$A$1:$I$51</definedName>
    <definedName name="Vala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0" l="1"/>
  <c r="M12" i="4" l="1"/>
  <c r="M39" i="4" l="1"/>
  <c r="M13" i="10" l="1"/>
  <c r="M19" i="10" l="1"/>
  <c r="M17" i="10"/>
  <c r="M14" i="10"/>
  <c r="M12" i="10"/>
  <c r="M11" i="10"/>
  <c r="M9" i="10"/>
  <c r="M20" i="10" l="1"/>
  <c r="M8" i="10" s="1"/>
  <c r="C1" i="9" l="1"/>
  <c r="C36" i="4" l="1"/>
  <c r="M35" i="4"/>
  <c r="M34" i="4"/>
  <c r="M33" i="4"/>
  <c r="M36" i="4" l="1"/>
  <c r="M31" i="4"/>
  <c r="M20" i="4" l="1"/>
  <c r="M26" i="4"/>
  <c r="M37" i="4" l="1"/>
  <c r="M13" i="4"/>
  <c r="M16" i="4"/>
  <c r="M14" i="4"/>
  <c r="M24" i="4"/>
  <c r="M17" i="4"/>
  <c r="M11" i="4"/>
  <c r="M9" i="4"/>
  <c r="M28" i="4" l="1"/>
  <c r="M38" i="4"/>
  <c r="M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gorist</author>
  </authors>
  <commentList>
    <comment ref="C28" authorId="0" shapeId="0" xr:uid="{00000000-0006-0000-0000-000001000000}">
      <text>
        <r>
          <rPr>
            <b/>
            <sz val="20"/>
            <color indexed="81"/>
            <rFont val="Tahoma"/>
            <family val="2"/>
            <charset val="238"/>
          </rPr>
          <t>A beszerzés becsült nettó értéke:</t>
        </r>
        <r>
          <rPr>
            <sz val="20"/>
            <color indexed="81"/>
            <rFont val="Tahoma"/>
            <family val="2"/>
            <charset val="238"/>
          </rPr>
          <t xml:space="preserve">
Opcionális részt tartalmazó ajánlatkérés esetén a teljes a becsült értékbe az </t>
        </r>
        <r>
          <rPr>
            <b/>
            <sz val="20"/>
            <color indexed="81"/>
            <rFont val="Tahoma"/>
            <family val="2"/>
            <charset val="238"/>
          </rPr>
          <t>opcionális rész értékét is bele kell érteni.</t>
        </r>
        <r>
          <rPr>
            <sz val="20"/>
            <color indexed="81"/>
            <rFont val="Tahoma"/>
            <family val="2"/>
            <charset val="238"/>
          </rPr>
          <t xml:space="preserve"> </t>
        </r>
      </text>
    </comment>
    <comment ref="E28" authorId="0" shapeId="0" xr:uid="{00000000-0006-0000-0000-000002000000}">
      <text>
        <r>
          <rPr>
            <b/>
            <sz val="14"/>
            <color indexed="81"/>
            <rFont val="Tahoma"/>
            <family val="2"/>
            <charset val="238"/>
          </rPr>
          <t>KEF keretmegállapodástól függően 1,5 - 2 %</t>
        </r>
      </text>
    </comment>
  </commentList>
</comments>
</file>

<file path=xl/sharedStrings.xml><?xml version="1.0" encoding="utf-8"?>
<sst xmlns="http://schemas.openxmlformats.org/spreadsheetml/2006/main" count="464" uniqueCount="307">
  <si>
    <t>Semmelweis Egyetem</t>
  </si>
  <si>
    <t>Vonalkód</t>
  </si>
  <si>
    <t>BESZERZÉST MINŐSÍTŐ LAP (BML)</t>
  </si>
  <si>
    <t>B</t>
  </si>
  <si>
    <t>BESZERZÉS KEZDEMÉNYEZÉSE - SZERVEZETI EGYSÉG</t>
  </si>
  <si>
    <t>B-1</t>
  </si>
  <si>
    <t>Beszerzést igénylő szervezet</t>
  </si>
  <si>
    <t>Iktatószám</t>
  </si>
  <si>
    <t>Név</t>
  </si>
  <si>
    <t>Beosztás</t>
  </si>
  <si>
    <t>E-mail</t>
  </si>
  <si>
    <t>Szervezeti egység vezetője</t>
  </si>
  <si>
    <t>Beszerzés ügyintézője</t>
  </si>
  <si>
    <t>B-2</t>
  </si>
  <si>
    <t>Árubeszerzés</t>
  </si>
  <si>
    <t>Szolgáltatás megrendelése</t>
  </si>
  <si>
    <t>Építési beruházás</t>
  </si>
  <si>
    <t>Szolgáltatási koncesszió</t>
  </si>
  <si>
    <t>Építési koncesszió</t>
  </si>
  <si>
    <t>Tervpályázat</t>
  </si>
  <si>
    <t>Legalább kettő</t>
  </si>
  <si>
    <t>Kettőnél több</t>
  </si>
  <si>
    <t>Eseti</t>
  </si>
  <si>
    <t>Rendszeres / folyamatos  (gyakoriság)</t>
  </si>
  <si>
    <t>Nem rendszeres  (időszakonkénti)</t>
  </si>
  <si>
    <t>B-3</t>
  </si>
  <si>
    <t>Normál</t>
  </si>
  <si>
    <t>B-4</t>
  </si>
  <si>
    <t>Mennyisége</t>
  </si>
  <si>
    <t>B-5</t>
  </si>
  <si>
    <t>Nettó Ft</t>
  </si>
  <si>
    <t>Bruttó Ft</t>
  </si>
  <si>
    <t>Piackutatás</t>
  </si>
  <si>
    <t>Szakértői becslés</t>
  </si>
  <si>
    <t>Kamarai ajánlott díjszab</t>
  </si>
  <si>
    <t>Kamarai építési adatbázis</t>
  </si>
  <si>
    <t>Hatóság által kiadott árstatisztika</t>
  </si>
  <si>
    <t>Egyéb</t>
  </si>
  <si>
    <t>B-6</t>
  </si>
  <si>
    <t>B-7</t>
  </si>
  <si>
    <t>B-8</t>
  </si>
  <si>
    <t>Szerződésre vonatkozó adatok</t>
  </si>
  <si>
    <t>Szerződés hatályának tervezett kezdete</t>
  </si>
  <si>
    <t>Szeződés hatályának tervezett vége</t>
  </si>
  <si>
    <t>Dátum: 20…...., év ……………………..…….hónap ……..nap</t>
  </si>
  <si>
    <t>………………………………………………………………..</t>
  </si>
  <si>
    <t>…………………………………………………………..</t>
  </si>
  <si>
    <t>* Minden esetben kötelező</t>
  </si>
  <si>
    <t>** Kötelezettségvállalási Szabályzat szerint</t>
  </si>
  <si>
    <t>Sz</t>
  </si>
  <si>
    <t>SZAKMAI MEGFELELŐSÉG IGAZOLÁSA - SZAKIGAZGATÓSÁG</t>
  </si>
  <si>
    <t>Sz-1</t>
  </si>
  <si>
    <t>Biztonságtechnikai  Igazgatóság</t>
  </si>
  <si>
    <t>Informatikai Igazgatóság</t>
  </si>
  <si>
    <t>Központi Könyvtár</t>
  </si>
  <si>
    <t>Szolgáltatási Igazgatóság</t>
  </si>
  <si>
    <t>Sz-2</t>
  </si>
  <si>
    <t>Megfelel</t>
  </si>
  <si>
    <t>Nem felel meg</t>
  </si>
  <si>
    <t>…………………………………………………………</t>
  </si>
  <si>
    <t>Előadó</t>
  </si>
  <si>
    <t>Szakigazgatóság vezetője / Szakmai ellenjegyző</t>
  </si>
  <si>
    <t>M</t>
  </si>
  <si>
    <r>
      <t xml:space="preserve">MINŐSÍTÉS </t>
    </r>
    <r>
      <rPr>
        <b/>
        <sz val="18"/>
        <rFont val="Arial CE"/>
        <charset val="238"/>
      </rPr>
      <t>- BESZERZÉSI IGAZGATÓSÁG</t>
    </r>
  </si>
  <si>
    <t>M-1</t>
  </si>
  <si>
    <t>Egyszerű beszerzés</t>
  </si>
  <si>
    <t>Külön szabályozott közbeszerzés</t>
  </si>
  <si>
    <t>Közbeszerzés</t>
  </si>
  <si>
    <t>A termékre/ szolgáltatásra már van érvényes szerződés</t>
  </si>
  <si>
    <t>SAP szám:</t>
  </si>
  <si>
    <t>M-2</t>
  </si>
  <si>
    <t xml:space="preserve"> Közbeszerzési terv tartalmazza a beszerzést:</t>
  </si>
  <si>
    <t xml:space="preserve"> Közbeszerzési tervet módosítani szükséges:</t>
  </si>
  <si>
    <t>M-4</t>
  </si>
  <si>
    <t>Alkalmazásra kerülő beszerzési eljárás eljárásrendje</t>
  </si>
  <si>
    <t>M-5</t>
  </si>
  <si>
    <t>M-6</t>
  </si>
  <si>
    <t>Beszerzés ellenőrzője
("négy szem" elve)</t>
  </si>
  <si>
    <t>Dátum: 20……..., év …………...hónap ….....…..nap</t>
  </si>
  <si>
    <t>………………………………………………………….</t>
  </si>
  <si>
    <t>Beszerzés minősítője</t>
  </si>
  <si>
    <t>Beszerzési igazgató</t>
  </si>
  <si>
    <t>BESZERZÉST MINŐSÍTŐ LAP (BML) kitöltési útmutatója</t>
  </si>
  <si>
    <t>1.    „B” jelű rész rovatait a beszerzést kezdeményező szervezeti egység tölti ki az alábbiak szerint</t>
  </si>
  <si>
    <t>· A Beszerzést Minősító Lapot az Iratkezelési Szabályzatnak megfelelően iktatni kell.</t>
  </si>
  <si>
    <t xml:space="preserve">§  Határozott idejű (pl.:3 évre szóló) szerződés esetén a 3 évi beszerzés összegét kell beírni. </t>
  </si>
  <si>
    <t>§  Határozatlan idejű szerződés esetén a beszerzés 48 havi beszerzési értékét kell figyelembe venni.</t>
  </si>
  <si>
    <t>·  A becsült érték megállapítás módszerét a megfelelő rovatba tett X jellel kell megadni, amennyiben az egybeszámított becsült érték meghaladja a közbeszerzési értékhatárt.</t>
  </si>
  <si>
    <t>· Fedezetigazolás: a beszerzés fedezetét úgy kell megadni, hogy tartalmazza a beszerzés során felmerült valamennyi költséget.</t>
  </si>
  <si>
    <t>· Tárgyévi fedezet összege rovatba be kell írni a beszerzés becsült összegéből a tárgy évre jutó részt bruttó Ft-ban.</t>
  </si>
  <si>
    <t xml:space="preserve">§    A hiánytalanul kitöltött, dátummal ellátott, az Egyetem Kötelezettségvállalási Szabályzata szerinti kötelezettségvállaló és ellenjegyző által aláírt BML-t el kell juttatni a beszerzés szakmai megfelelőségét igazoló, beszerzés tárgya szerint illetékes szakigazgatósághoz. </t>
  </si>
  <si>
    <t>§    Az ügyintézési határidők betarthatósága érdekében javasolt az elektronikus továbbítás (beszkennelve e-mail mellékleteként, esetleg telefaxon).</t>
  </si>
  <si>
    <t>§   A hiányosan vagy nem megfelelően kitöltött BML-t a Szakigazgatóságok értékelés és további ügyintézés nélkül visszaküldhetik az igénylőnek!</t>
  </si>
  <si>
    <t>2.    „Sz” jelű rész rovatait a beszerzés tárgya szerint illetékes Szakigazgatóság tölti ki:</t>
  </si>
  <si>
    <t>§   Ha az igénylőnek ezt követően sem sikerül megállapítania az illetékes Szakigazgatóságot, a BML-t a Beszerzési Igazgatóság részére kell megküldenie.</t>
  </si>
  <si>
    <t>§   A Beszerzési Igazgatóság ezt követően saját hatáskörében beazonosítja a beszerzés tárgyáért felelős Szakigazgatóságot, és megküldi számára a BML - t.</t>
  </si>
  <si>
    <t>· ha szakmailag indokoltnak tartja, akkor a „megfelel” rovatba tett X jellel nyilatkozik,</t>
  </si>
  <si>
    <t>· ha szakmailag indokolatlannak ítéli meg, akkor a „nem felel meg” rovatba tett X jellel nyilatkozik.
Az elutasítás indoklását a Szakigazgatóság a Megjegyzés rovatba írja be.</t>
  </si>
  <si>
    <t>§ Kiemelt termék beszerzése esetén a Szakigazgatóság a Megjegyzés rovatban megadja a kiemelt termék és a vonatkozó keretmegállapodás azonosítóját.</t>
  </si>
  <si>
    <t>§   Ha a Szakigazgatóság állásfoglalása szerint a beszerzés szakmai tartalma megfelelő, a Szakigazgatóság illetékes előadója és a Szakigazgatóság vezetője aláírásával igazolja azt, majd az aláírt BML-t eljuttatja a Beszerzési Igazgatósághoz.</t>
  </si>
  <si>
    <t xml:space="preserve">§   Ha a Szakigazgatóság állásfoglalása elutasító, a Szakigazgatóság az igénylőnek vissza küldi a BML-t. </t>
  </si>
  <si>
    <t xml:space="preserve">§   Ezt követően az igénylőnek két lehetősége van: </t>
  </si>
  <si>
    <t xml:space="preserve">o    egyeztethet a beszerzés elutasításának okáról a Szakigazgatósággal, s ennek eredményként ismételt állásfoglalást kérhet; illetve </t>
  </si>
  <si>
    <t>o    a Szakigazgatóság közvetlen felettes szervezeti egységéhez fordulhat egyeztetési, illetékes felsővezetői állásfoglalási kérelemmel.</t>
  </si>
  <si>
    <t>3.    „M” jelű rész rovatait a Beszerzési Igazgatóság tölti ki</t>
  </si>
  <si>
    <t>§   Amennyiben a minősítés során az M-1 részben a külön szabályozott közbeszerzés vagy az egyéb kategória kerül megjelölésre, az M-4-as rovat kitöltése kötelező.</t>
  </si>
  <si>
    <t>§   A beszerzés minősítését követően dátummal ellátott, BML-t a beszerzést minősítő és a beszerzési igazgató aláírja</t>
  </si>
  <si>
    <t>§   Amennyiben a beszerzési eljárást a Beszerzési Igazgatóság folytatja je, a BML eredeti példánya a Beszerzési Igazgatóságon marad.</t>
  </si>
  <si>
    <r>
      <t xml:space="preserve">Soron kívüli </t>
    </r>
    <r>
      <rPr>
        <b/>
        <sz val="14"/>
        <rFont val="Arial CE"/>
        <charset val="238"/>
      </rPr>
      <t>(rendkivűli sürgősség indoklásköteles, kivizsgálást eredményez)</t>
    </r>
  </si>
  <si>
    <t>Beszerzés adatai:</t>
  </si>
  <si>
    <t xml:space="preserve"> </t>
  </si>
  <si>
    <r>
      <t xml:space="preserve">Szakterületi besorolás
</t>
    </r>
    <r>
      <rPr>
        <sz val="16"/>
        <rFont val="Arial CE"/>
        <charset val="238"/>
      </rPr>
      <t>(X-el jelölve)</t>
    </r>
  </si>
  <si>
    <r>
      <t xml:space="preserve">Szakmai tartalom
</t>
    </r>
    <r>
      <rPr>
        <sz val="16"/>
        <rFont val="Arial CE"/>
        <charset val="238"/>
      </rPr>
      <t>(megfelelés esetén</t>
    </r>
    <r>
      <rPr>
        <b/>
        <sz val="16"/>
        <rFont val="Arial CE"/>
        <charset val="238"/>
      </rPr>
      <t xml:space="preserve"> </t>
    </r>
    <r>
      <rPr>
        <sz val="16"/>
        <rFont val="Arial CE"/>
        <charset val="238"/>
      </rPr>
      <t>X</t>
    </r>
    <r>
      <rPr>
        <b/>
        <sz val="16"/>
        <rFont val="Arial CE"/>
        <charset val="238"/>
      </rPr>
      <t>,</t>
    </r>
    <r>
      <rPr>
        <sz val="16"/>
        <rFont val="Arial CE"/>
        <charset val="238"/>
      </rPr>
      <t xml:space="preserve"> ellenkező esetben rövid indoklás.)</t>
    </r>
  </si>
  <si>
    <r>
      <rPr>
        <b/>
        <sz val="16"/>
        <rFont val="Arial CE"/>
        <charset val="238"/>
      </rPr>
      <t xml:space="preserve">Megjegyzés </t>
    </r>
    <r>
      <rPr>
        <b/>
        <sz val="14"/>
        <rFont val="Arial CE"/>
        <charset val="238"/>
      </rPr>
      <t xml:space="preserve">
</t>
    </r>
    <r>
      <rPr>
        <sz val="14"/>
        <rFont val="Arial CE"/>
        <charset val="238"/>
      </rPr>
      <t>(kiemelt termék azonosítója/cikkszáma, keretmegállapodás azonosítója, nem megfelelőség esetén indoklás)</t>
    </r>
  </si>
  <si>
    <t>Dátum: 20………..., év ……………………..…….hónap ……....nap</t>
  </si>
  <si>
    <t>Kommunikációs és Rendezvényszervezési Igazgatóság</t>
  </si>
  <si>
    <t>Gazdasági vezető /pénzügyiellenjegyző</t>
  </si>
  <si>
    <t>Telefon / Mobil / Fax</t>
  </si>
  <si>
    <r>
      <t xml:space="preserve">Minősítés
</t>
    </r>
    <r>
      <rPr>
        <sz val="16"/>
        <rFont val="Arial CE"/>
        <charset val="238"/>
      </rPr>
      <t>(X-el jelölve)</t>
    </r>
  </si>
  <si>
    <r>
      <t xml:space="preserve">A beszerzés besorolása
</t>
    </r>
    <r>
      <rPr>
        <sz val="16"/>
        <rFont val="Arial CE"/>
        <charset val="238"/>
      </rPr>
      <t>(X-el jelölve)</t>
    </r>
  </si>
  <si>
    <r>
      <t>Közbeszerzési terv</t>
    </r>
    <r>
      <rPr>
        <vertAlign val="superscript"/>
        <sz val="16"/>
        <rFont val="Arial CE"/>
        <charset val="238"/>
      </rPr>
      <t xml:space="preserve"> </t>
    </r>
    <r>
      <rPr>
        <sz val="16"/>
        <rFont val="Arial CE"/>
        <charset val="238"/>
      </rPr>
      <t>(X-el jelölve)</t>
    </r>
  </si>
  <si>
    <r>
      <rPr>
        <b/>
        <sz val="10"/>
        <rFont val="Arial CE"/>
        <charset val="238"/>
      </rPr>
      <t>B-1 rész</t>
    </r>
    <r>
      <rPr>
        <sz val="10"/>
        <color indexed="8"/>
        <rFont val="Arial CE"/>
        <charset val="238"/>
      </rPr>
      <t xml:space="preserve"> és rovatai:</t>
    </r>
  </si>
  <si>
    <r>
      <t>· </t>
    </r>
    <r>
      <rPr>
        <b/>
        <sz val="10"/>
        <rFont val="Arial CE"/>
        <charset val="238"/>
      </rPr>
      <t xml:space="preserve">Beszerzést igénylő szervezeti egység pontos </t>
    </r>
    <r>
      <rPr>
        <sz val="10"/>
        <color indexed="8"/>
        <rFont val="Arial CE"/>
        <charset val="238"/>
      </rPr>
      <t xml:space="preserve">(a Semmelweis Egyetem Szervezeti és Működési Rendje és organogramja szerinti) </t>
    </r>
    <r>
      <rPr>
        <b/>
        <sz val="10"/>
        <rFont val="Arial CE"/>
        <charset val="238"/>
      </rPr>
      <t>megnevezése.</t>
    </r>
  </si>
  <si>
    <r>
      <t>· </t>
    </r>
    <r>
      <rPr>
        <b/>
        <sz val="10"/>
        <rFont val="Arial CE"/>
        <charset val="238"/>
      </rPr>
      <t>Szervezeti egység vezetője (kötelezettségvállaló), gazdasági vezető/pénzügyi ellenjegyző</t>
    </r>
    <r>
      <rPr>
        <sz val="10"/>
        <color indexed="8"/>
        <rFont val="Arial CE"/>
        <charset val="238"/>
      </rPr>
      <t xml:space="preserve"> a Kötelezettségvállalási Szabályzat előírásának megfelelően. </t>
    </r>
  </si>
  <si>
    <r>
      <rPr>
        <b/>
        <sz val="10"/>
        <rFont val="Arial CE"/>
        <charset val="238"/>
      </rPr>
      <t xml:space="preserve">Figyelem! </t>
    </r>
    <r>
      <rPr>
        <sz val="10"/>
        <color indexed="8"/>
        <rFont val="Arial CE"/>
        <charset val="238"/>
      </rPr>
      <t>Az igénylő szervezetnek is biztosítania kell a beszerzés ellenőrzését, a  „négyszem elvét”.</t>
    </r>
  </si>
  <si>
    <r>
      <rPr>
        <b/>
        <sz val="10"/>
        <rFont val="Arial CE"/>
        <charset val="238"/>
      </rPr>
      <t>B-2 rész</t>
    </r>
    <r>
      <rPr>
        <sz val="10"/>
        <color indexed="8"/>
        <rFont val="Arial CE"/>
        <charset val="238"/>
      </rPr>
      <t xml:space="preserve"> és rovatai:</t>
    </r>
  </si>
  <si>
    <r>
      <rPr>
        <b/>
        <sz val="10"/>
        <rFont val="Arial CE"/>
        <charset val="238"/>
      </rPr>
      <t>· Beszerzés jellege:</t>
    </r>
    <r>
      <rPr>
        <sz val="10"/>
        <color indexed="8"/>
        <rFont val="Arial CE"/>
        <charset val="238"/>
      </rPr>
      <t xml:space="preserve"> beszerzési igény besorolása a felsorolásnak megfelelően a megfelelő rovatba tett X jellel.</t>
    </r>
  </si>
  <si>
    <r>
      <t>· </t>
    </r>
    <r>
      <rPr>
        <b/>
        <sz val="10"/>
        <rFont val="Arial CE"/>
        <charset val="238"/>
      </rPr>
      <t>Beszerzés tárgyának megnevezése:</t>
    </r>
    <r>
      <rPr>
        <sz val="10"/>
        <color indexed="8"/>
        <rFont val="Arial CE"/>
        <charset val="238"/>
      </rPr>
      <t xml:space="preserve"> a beszerzés tárgyát lehetőség szerint legpontosabban meg kell határozni.</t>
    </r>
  </si>
  <si>
    <r>
      <t>· </t>
    </r>
    <r>
      <rPr>
        <b/>
        <sz val="10"/>
        <rFont val="Arial CE"/>
        <charset val="238"/>
      </rPr>
      <t>Szállítás feltétele</t>
    </r>
    <r>
      <rPr>
        <sz val="10"/>
        <color indexed="8"/>
        <rFont val="Arial CE"/>
        <charset val="238"/>
      </rPr>
      <t xml:space="preserve"> értelemszerűen. A rendszeres/folyamatos szállítás esetén a gyakoriságot (napi, heti, havi) is be kell írni.</t>
    </r>
  </si>
  <si>
    <r>
      <rPr>
        <b/>
        <sz val="10"/>
        <rFont val="Arial CE"/>
        <charset val="238"/>
      </rPr>
      <t xml:space="preserve">B-3 rész </t>
    </r>
    <r>
      <rPr>
        <sz val="10"/>
        <color indexed="8"/>
        <rFont val="Arial CE"/>
        <charset val="238"/>
      </rPr>
      <t>rovatai:</t>
    </r>
  </si>
  <si>
    <r>
      <rPr>
        <b/>
        <sz val="10"/>
        <rFont val="Arial CE"/>
        <charset val="238"/>
      </rPr>
      <t xml:space="preserve">Beszerzés sürgősségét kell meghatározni </t>
    </r>
    <r>
      <rPr>
        <sz val="10"/>
        <color indexed="8"/>
        <rFont val="Arial CE"/>
        <charset val="238"/>
      </rPr>
      <t>megfelelő rovatba tett X jellel.</t>
    </r>
  </si>
  <si>
    <r>
      <rPr>
        <b/>
        <sz val="10"/>
        <rFont val="Arial CE"/>
        <charset val="238"/>
      </rPr>
      <t>Figyelem!</t>
    </r>
    <r>
      <rPr>
        <sz val="10"/>
        <color indexed="8"/>
        <rFont val="Arial CE"/>
        <charset val="238"/>
      </rPr>
      <t xml:space="preserve"> A „soron kívüli” sürgősség kizárólag akkor áll fenn, ha életveszély vagy maradandó egészségkárosodás közvetlen veszélye, súlyos baleset veszélyének elhárítása, valamint hirtelen felmerült jelentős értékvesztés megelőzéséhez szükséges vagyonvédelem kialakítása érdekében szükséges haladéktalan intézkedés megtétele a beszerzés megvalósítása érdekében. </t>
    </r>
    <r>
      <rPr>
        <b/>
        <sz val="10"/>
        <rFont val="Arial CE"/>
        <charset val="238"/>
      </rPr>
      <t>A „soron kívüli” sürgősség megjelölése az ügylet utólagos kivizsgálását eredményezheti!</t>
    </r>
  </si>
  <si>
    <r>
      <rPr>
        <b/>
        <sz val="10"/>
        <rFont val="Arial CE"/>
        <charset val="238"/>
      </rPr>
      <t>B-4 rész</t>
    </r>
    <r>
      <rPr>
        <sz val="10"/>
        <color indexed="8"/>
        <rFont val="Arial CE"/>
        <charset val="238"/>
      </rPr>
      <t xml:space="preserve"> és rovatai:</t>
    </r>
  </si>
  <si>
    <r>
      <t>· </t>
    </r>
    <r>
      <rPr>
        <b/>
        <sz val="10"/>
        <rFont val="Arial CE"/>
        <charset val="238"/>
      </rPr>
      <t>Beszerzés mennyiségé</t>
    </r>
    <r>
      <rPr>
        <sz val="10"/>
        <color indexed="8"/>
        <rFont val="Arial CE"/>
        <charset val="238"/>
      </rPr>
      <t>t meg kell adni (természetes mértékegységben – pl. db, kg, óra, stb.) valamint</t>
    </r>
  </si>
  <si>
    <r>
      <t>· </t>
    </r>
    <r>
      <rPr>
        <b/>
        <sz val="10"/>
        <rFont val="Arial CE"/>
        <charset val="238"/>
      </rPr>
      <t xml:space="preserve">a mennyiségi egységre vonatkozó becsült/várható egységárat </t>
    </r>
    <r>
      <rPr>
        <sz val="10"/>
        <color indexed="8"/>
        <rFont val="Arial CE"/>
        <charset val="238"/>
      </rPr>
      <t>(pl. Ft/db, Ft/kg, Ft/óra stb.), mely figyelembe vételével történik a beszerzés becsült értékének kiszámítása.</t>
    </r>
  </si>
  <si>
    <r>
      <rPr>
        <b/>
        <sz val="10"/>
        <rFont val="Arial CE"/>
        <charset val="238"/>
      </rPr>
      <t>B-5 rész</t>
    </r>
    <r>
      <rPr>
        <sz val="10"/>
        <color indexed="8"/>
        <rFont val="Arial CE"/>
        <charset val="238"/>
      </rPr>
      <t xml:space="preserve"> és rovatai:</t>
    </r>
  </si>
  <si>
    <r>
      <t>· </t>
    </r>
    <r>
      <rPr>
        <b/>
        <sz val="10"/>
        <rFont val="Arial CE"/>
        <charset val="238"/>
      </rPr>
      <t>Beszerzés becsült nettó és bruttó értékét</t>
    </r>
    <r>
      <rPr>
        <sz val="10"/>
        <color indexed="8"/>
        <rFont val="Arial CE"/>
        <charset val="238"/>
      </rPr>
      <t xml:space="preserve"> a Kbt.- ban leírtak alapján meghatározva kell beírni.</t>
    </r>
  </si>
  <si>
    <r>
      <rPr>
        <b/>
        <sz val="10"/>
        <rFont val="Arial CE"/>
        <charset val="238"/>
      </rPr>
      <t xml:space="preserve">B-7 rész </t>
    </r>
    <r>
      <rPr>
        <sz val="10"/>
        <color indexed="8"/>
        <rFont val="Arial CE"/>
        <charset val="238"/>
      </rPr>
      <t>és rovatai:</t>
    </r>
  </si>
  <si>
    <r>
      <rPr>
        <b/>
        <sz val="10"/>
        <rFont val="Arial CE"/>
        <charset val="238"/>
      </rPr>
      <t>B-8 rész</t>
    </r>
    <r>
      <rPr>
        <sz val="10"/>
        <color indexed="8"/>
        <rFont val="Arial CE"/>
        <charset val="238"/>
      </rPr>
      <t xml:space="preserve"> rovataiba: Folyamatos teljesítés esetén a szerződés tervezet kezdési illetve teljesítés befejezési időpontját kell beírni. Egyszeri beszerzés esetén nem kell kitölteni!</t>
    </r>
  </si>
  <si>
    <r>
      <rPr>
        <b/>
        <sz val="10"/>
        <rFont val="Arial CE"/>
        <charset val="238"/>
      </rPr>
      <t>Sz-1 rész</t>
    </r>
    <r>
      <rPr>
        <sz val="10"/>
        <color indexed="8"/>
        <rFont val="Arial CE"/>
        <charset val="238"/>
      </rPr>
      <t>: Az illetékes Szakigazgatóság a megfelelő rovatba tett X jellel igazolja illetékességét.</t>
    </r>
  </si>
  <si>
    <r>
      <rPr>
        <b/>
        <sz val="10"/>
        <rFont val="Arial CE"/>
        <charset val="238"/>
      </rPr>
      <t xml:space="preserve">Sz-2 rész: </t>
    </r>
    <r>
      <rPr>
        <sz val="10"/>
        <color indexed="8"/>
        <rFont val="Arial CE"/>
        <charset val="238"/>
      </rPr>
      <t>A Szakigazgatóság – a BML-hez mellékelt dokumentumok alapján – a beszerzést</t>
    </r>
  </si>
  <si>
    <r>
      <rPr>
        <b/>
        <sz val="10"/>
        <rFont val="Arial CE"/>
        <charset val="238"/>
      </rPr>
      <t xml:space="preserve">M-1 </t>
    </r>
    <r>
      <rPr>
        <sz val="10"/>
        <color indexed="8"/>
        <rFont val="Arial CE"/>
        <charset val="238"/>
      </rPr>
      <t>rész: A Beszerzési Igazgatóság a Kbt. valamint a vonatkozó kormányrendeletek alapján minősíti a beszerzési igényt, és a megfelelő rovatba tett X jellel jelöli a beszerzés típusát.</t>
    </r>
  </si>
  <si>
    <r>
      <rPr>
        <b/>
        <sz val="10"/>
        <rFont val="Arial CE"/>
        <charset val="238"/>
      </rPr>
      <t xml:space="preserve">M-2 rész: </t>
    </r>
    <r>
      <rPr>
        <sz val="10"/>
        <color indexed="8"/>
        <rFont val="Arial CE"/>
        <charset val="238"/>
      </rPr>
      <t>A megfelelő rovatba tett X jellel jelzésre kerül a beszerzés Kbt. szerinti besorolása.</t>
    </r>
  </si>
  <si>
    <r>
      <rPr>
        <b/>
        <sz val="10"/>
        <rFont val="Arial CE"/>
        <charset val="238"/>
      </rPr>
      <t>M-3 rész: Közbeszerzési terv:</t>
    </r>
    <r>
      <rPr>
        <sz val="10"/>
        <color indexed="8"/>
        <rFont val="Arial CE"/>
        <charset val="238"/>
      </rPr>
      <t xml:space="preserve">  a szakterület előzetes tervének megfelelően kell meghatározni megfelelő rovatba tett X jellel.</t>
    </r>
  </si>
  <si>
    <r>
      <rPr>
        <b/>
        <sz val="10"/>
        <rFont val="Arial CE"/>
        <charset val="238"/>
      </rPr>
      <t xml:space="preserve">M-4 rész: </t>
    </r>
    <r>
      <rPr>
        <sz val="10"/>
        <color indexed="8"/>
        <rFont val="Arial CE"/>
        <charset val="238"/>
      </rPr>
      <t>Itt kell meghatározni az alkalmazásra kerülő beszerzési eljárás  fajtáját vagy típusát.</t>
    </r>
  </si>
  <si>
    <r>
      <rPr>
        <b/>
        <sz val="10"/>
        <rFont val="Arial CE"/>
        <charset val="238"/>
      </rPr>
      <t xml:space="preserve">M-5 rész: </t>
    </r>
    <r>
      <rPr>
        <sz val="10"/>
        <color indexed="8"/>
        <rFont val="Arial CE"/>
        <charset val="238"/>
      </rPr>
      <t>Itt kell meg adni a beszerzés lebonyolításáért felelős ügyintéző / referens nevét, beosztását és elérhetőségét.</t>
    </r>
  </si>
  <si>
    <r>
      <rPr>
        <b/>
        <sz val="10"/>
        <rFont val="Arial CE"/>
        <charset val="238"/>
      </rPr>
      <t xml:space="preserve">M-6 rovat: </t>
    </r>
    <r>
      <rPr>
        <sz val="10"/>
        <color indexed="8"/>
        <rFont val="Arial CE"/>
        <charset val="238"/>
      </rPr>
      <t>Ebbe a rovatba kell beírni a beszerzés ellenőrzőjének nevét, beosztását, elérhetőségét. Az ellenőr kijelölésével biztosított a „négy szem elve”.</t>
    </r>
  </si>
  <si>
    <r>
      <rPr>
        <b/>
        <sz val="10"/>
        <rFont val="Arial CE"/>
        <charset val="238"/>
      </rPr>
      <t>Figyelem!</t>
    </r>
    <r>
      <rPr>
        <sz val="10"/>
        <color indexed="8"/>
        <rFont val="Arial CE"/>
        <charset val="238"/>
      </rPr>
      <t xml:space="preserve"> Ezt a rovatot csak a Beszerzési Igazgatóság által bonyolított beszerzések esetén kell kitölteni.</t>
    </r>
  </si>
  <si>
    <t>Telefon / mobil /Fax</t>
  </si>
  <si>
    <t>Telefon / mobil / Fax</t>
  </si>
  <si>
    <t>Szolg. koncesszió</t>
  </si>
  <si>
    <r>
      <t xml:space="preserve">Építési </t>
    </r>
    <r>
      <rPr>
        <b/>
        <sz val="15"/>
        <rFont val="Arial CE"/>
        <charset val="238"/>
      </rPr>
      <t>koncesszió</t>
    </r>
  </si>
  <si>
    <t>Tárgyévi fedezet összege (bruttó Ft)</t>
  </si>
  <si>
    <t>Korábbi szerz. elemzése</t>
  </si>
  <si>
    <t>Minősítés helye</t>
  </si>
  <si>
    <r>
      <t>M-</t>
    </r>
    <r>
      <rPr>
        <b/>
        <sz val="16"/>
        <rFont val="Arial CE"/>
        <charset val="238"/>
      </rPr>
      <t>3</t>
    </r>
  </si>
  <si>
    <r>
      <rPr>
        <b/>
        <sz val="18"/>
        <rFont val="Arial CE"/>
        <charset val="238"/>
      </rPr>
      <t>Becsült érték megállapítás módszere</t>
    </r>
    <r>
      <rPr>
        <b/>
        <sz val="13.5"/>
        <rFont val="Arial CE"/>
        <charset val="238"/>
      </rPr>
      <t xml:space="preserve">, amennyiben az egybeszámított becsült érték meghaladja a közbeszerzési értékhatárt </t>
    </r>
    <r>
      <rPr>
        <sz val="13.5"/>
        <rFont val="Arial CE"/>
        <charset val="238"/>
      </rPr>
      <t>(X-el jelölve)</t>
    </r>
  </si>
  <si>
    <r>
      <rPr>
        <b/>
        <sz val="18"/>
        <rFont val="Arial CE"/>
        <charset val="238"/>
      </rPr>
      <t>Beszerzés becsült összértéke</t>
    </r>
    <r>
      <rPr>
        <sz val="16"/>
        <rFont val="Arial CE"/>
        <charset val="238"/>
      </rPr>
      <t xml:space="preserve">
(Kbt. szerint meghatározva):</t>
    </r>
  </si>
  <si>
    <r>
      <rPr>
        <b/>
        <sz val="18"/>
        <rFont val="Arial CE"/>
        <charset val="238"/>
      </rPr>
      <t>Beszerzés sürgőssége</t>
    </r>
    <r>
      <rPr>
        <b/>
        <sz val="13.5"/>
        <rFont val="Arial CE"/>
        <charset val="238"/>
      </rPr>
      <t xml:space="preserve">
</t>
    </r>
    <r>
      <rPr>
        <sz val="13.5"/>
        <rFont val="Arial CE"/>
        <charset val="238"/>
      </rPr>
      <t>(X-el jelölve)</t>
    </r>
  </si>
  <si>
    <r>
      <rPr>
        <b/>
        <sz val="18"/>
        <rFont val="Arial CE"/>
        <charset val="238"/>
      </rPr>
      <t xml:space="preserve">Szállítás feltétele           </t>
    </r>
    <r>
      <rPr>
        <b/>
        <sz val="13.5"/>
        <rFont val="Arial CE"/>
        <charset val="238"/>
      </rPr>
      <t xml:space="preserve">                                                                                                                                                                                                                                                               </t>
    </r>
    <r>
      <rPr>
        <sz val="13.5"/>
        <rFont val="Arial CE"/>
        <charset val="238"/>
      </rPr>
      <t xml:space="preserve">(X-el jelölve)        </t>
    </r>
    <r>
      <rPr>
        <b/>
        <sz val="13.5"/>
        <rFont val="Arial CE"/>
        <charset val="238"/>
      </rPr>
      <t xml:space="preserve">                                                                                                                                                                                                                                                                                                                    </t>
    </r>
  </si>
  <si>
    <r>
      <rPr>
        <b/>
        <sz val="18"/>
        <rFont val="Arial CE"/>
        <charset val="238"/>
      </rPr>
      <t>Várható ajánlattevők száma</t>
    </r>
    <r>
      <rPr>
        <b/>
        <sz val="16"/>
        <rFont val="Arial CE"/>
        <charset val="238"/>
      </rPr>
      <t xml:space="preserve"> 
</t>
    </r>
    <r>
      <rPr>
        <sz val="16"/>
        <rFont val="Arial CE"/>
        <charset val="238"/>
      </rPr>
      <t>(piaci információk alapján)</t>
    </r>
  </si>
  <si>
    <r>
      <rPr>
        <b/>
        <sz val="18"/>
        <rFont val="Arial CE"/>
        <charset val="238"/>
      </rPr>
      <t>Beszerzés tárgyának megnevezése</t>
    </r>
    <r>
      <rPr>
        <b/>
        <sz val="16"/>
        <rFont val="Arial CE"/>
        <charset val="238"/>
      </rPr>
      <t xml:space="preserve">
</t>
    </r>
    <r>
      <rPr>
        <sz val="16"/>
        <rFont val="Arial CE"/>
        <charset val="238"/>
      </rPr>
      <t>(SAP cikkszám és CPV kód amennyiben rendelkezésre áll)</t>
    </r>
  </si>
  <si>
    <r>
      <rPr>
        <b/>
        <sz val="18"/>
        <rFont val="Arial CE"/>
        <charset val="238"/>
      </rPr>
      <t>Beszerzés jellege</t>
    </r>
    <r>
      <rPr>
        <b/>
        <sz val="13.5"/>
        <rFont val="Arial CE"/>
        <charset val="238"/>
      </rPr>
      <t xml:space="preserve">
</t>
    </r>
    <r>
      <rPr>
        <sz val="13.5"/>
        <rFont val="Arial CE"/>
        <charset val="238"/>
      </rPr>
      <t xml:space="preserve">(X-el jelölve)         </t>
    </r>
    <r>
      <rPr>
        <b/>
        <sz val="13.5"/>
        <rFont val="Arial CE"/>
        <charset val="238"/>
      </rPr>
      <t xml:space="preserve">                </t>
    </r>
  </si>
  <si>
    <t>· Tárgyéven túli fedezet összege rovatba a beszerzés bruttó fedezetének és a tárgyévi fedezet különbözetét kell beírni bruttó értékben.</t>
  </si>
  <si>
    <t>……………………………………………………………………</t>
  </si>
  <si>
    <t>……..                              ……..</t>
  </si>
  <si>
    <r>
      <t xml:space="preserve">Beszerzésminősítési és Közbeszerzési Főosztály </t>
    </r>
    <r>
      <rPr>
        <b/>
        <sz val="14"/>
        <rFont val="Arial CE"/>
        <charset val="238"/>
      </rPr>
      <t>főosztályvezető</t>
    </r>
  </si>
  <si>
    <r>
      <t xml:space="preserve">Beszerzéstervezési és Minősítési Osztály
</t>
    </r>
    <r>
      <rPr>
        <b/>
        <sz val="14"/>
        <rFont val="Arial CE"/>
        <charset val="238"/>
      </rPr>
      <t xml:space="preserve"> osztályvezető</t>
    </r>
  </si>
  <si>
    <t>Nagy Katalin:</t>
  </si>
  <si>
    <t>Legyen Zöld az iktatószám</t>
  </si>
  <si>
    <t>v02</t>
  </si>
  <si>
    <t>Legyen formázható a besz. Tárgya (pirossal szokták a saját hat.körös utazást)</t>
  </si>
  <si>
    <t>v02_1</t>
  </si>
  <si>
    <t>Minden formázható</t>
  </si>
  <si>
    <t>Kitől</t>
  </si>
  <si>
    <t>Kérés</t>
  </si>
  <si>
    <t>Megoldás</t>
  </si>
  <si>
    <t>verzió</t>
  </si>
  <si>
    <t>ok</t>
  </si>
  <si>
    <t>Aláírások</t>
  </si>
  <si>
    <t>Beszerzést igénylő szervezeti egység</t>
  </si>
  <si>
    <t>Vezető</t>
  </si>
  <si>
    <t>Ellenjegyző</t>
  </si>
  <si>
    <t>Mobil</t>
  </si>
  <si>
    <t>Helyettes</t>
  </si>
  <si>
    <t>Beszerzést igénylő szervezet vezetőjének aláírása *</t>
  </si>
  <si>
    <t>Beszerzést igénylő szervezet pénzügyi ellenjegyzőjének aláírása *</t>
  </si>
  <si>
    <t>Kancellári egyetértési jog gyakorlója (Külső/Belső Klinikai Tömb)</t>
  </si>
  <si>
    <t>Rektor aláírása (kötelezettségvállaló, engedélyező)**</t>
  </si>
  <si>
    <t>Kancellár aláírása (kötelezettségvállaló, engedélyező)**</t>
  </si>
  <si>
    <t>Gazdasági Főigazgató aláírása (ellenjegyző**)</t>
  </si>
  <si>
    <t xml:space="preserve">
Beszerzést igénylő szervezet vezetőjének aláírása *</t>
  </si>
  <si>
    <t>Szerkeszthető</t>
  </si>
  <si>
    <t>Több nettó egységár vihető föl</t>
  </si>
  <si>
    <t>Listából választható a szervezeti egység az Adatok_BML munkalapról</t>
  </si>
  <si>
    <t>v03</t>
  </si>
  <si>
    <r>
      <t>· </t>
    </r>
    <r>
      <rPr>
        <b/>
        <sz val="10"/>
        <rFont val="Arial CE"/>
        <charset val="238"/>
      </rPr>
      <t>Várható ajánlattevők száma</t>
    </r>
    <r>
      <rPr>
        <sz val="10"/>
        <color indexed="8"/>
        <rFont val="Arial CE"/>
        <charset val="238"/>
      </rPr>
      <t>: értelemszerűen kell a rovatokat kitölteni. Monopolhelyzet fennállása esetén a BML-en csak rövid szöveges leírást kell megadni. A részletes indoklást szakmai nyilatkozattal (adott esetben kiegészítve a gyártó által kiállított, a forgalmazó kizárólagosságát igazoló dokumentummal) szükséges alátámasztani.</t>
    </r>
  </si>
  <si>
    <t>459/2016. Korm.rend. szeinti kivétel (a….z)</t>
  </si>
  <si>
    <t>Beszerzési fedezet forrása(i)</t>
  </si>
  <si>
    <t>A fedezet</t>
  </si>
  <si>
    <r>
      <rPr>
        <b/>
        <sz val="18"/>
        <rFont val="Arial CE"/>
        <charset val="238"/>
      </rPr>
      <t xml:space="preserve">Nyilatkozat a fedezetről </t>
    </r>
    <r>
      <rPr>
        <b/>
        <sz val="13.5"/>
        <rFont val="Arial CE"/>
        <charset val="238"/>
      </rPr>
      <t xml:space="preserve">
</t>
    </r>
    <r>
      <rPr>
        <sz val="13.5"/>
        <rFont val="Arial CE"/>
        <charset val="238"/>
      </rPr>
      <t xml:space="preserve">  </t>
    </r>
    <r>
      <rPr>
        <b/>
        <sz val="13.5"/>
        <rFont val="Arial CE"/>
        <charset val="238"/>
      </rPr>
      <t xml:space="preserve">                       </t>
    </r>
  </si>
  <si>
    <t>Források</t>
  </si>
  <si>
    <t>Forrás 1-2</t>
  </si>
  <si>
    <t>Forrás 3-4</t>
  </si>
  <si>
    <t>Forrás 5-6</t>
  </si>
  <si>
    <t>Forrás csoport</t>
  </si>
  <si>
    <t>A forrásból származó összeg (Ft)</t>
  </si>
  <si>
    <r>
      <rPr>
        <b/>
        <sz val="16"/>
        <rFont val="Arial CE"/>
        <charset val="238"/>
      </rPr>
      <t xml:space="preserve">Eredeti / hivatkozott BML iktatószáma
</t>
    </r>
    <r>
      <rPr>
        <sz val="16"/>
        <rFont val="Arial CE"/>
        <charset val="238"/>
      </rPr>
      <t>(Korábbi, sztornózott BML esetén)</t>
    </r>
  </si>
  <si>
    <r>
      <rPr>
        <b/>
        <sz val="16"/>
        <rFont val="Arial CE"/>
        <charset val="238"/>
      </rPr>
      <t>Monopolhelyzet vagy egyéb kivétel</t>
    </r>
    <r>
      <rPr>
        <sz val="16"/>
        <rFont val="Arial CE"/>
        <charset val="238"/>
      </rPr>
      <t xml:space="preserve"> </t>
    </r>
    <r>
      <rPr>
        <sz val="14.5"/>
        <rFont val="Arial CE"/>
        <charset val="238"/>
      </rPr>
      <t xml:space="preserve">(Rövid szöveges leírás. 
</t>
    </r>
    <r>
      <rPr>
        <b/>
        <sz val="15"/>
        <rFont val="Arial CE"/>
        <charset val="238"/>
      </rPr>
      <t>A részletes indoklást a BML-hez csatolt nyilatkozatokkal kell alátámasztani</t>
    </r>
    <r>
      <rPr>
        <b/>
        <sz val="14.5"/>
        <rFont val="Arial CE"/>
        <charset val="238"/>
      </rPr>
      <t>)</t>
    </r>
  </si>
  <si>
    <r>
      <t xml:space="preserve">Ügyintéző helyettese ("négy szem elve")                        </t>
    </r>
    <r>
      <rPr>
        <sz val="15"/>
        <rFont val="Arial CE"/>
        <charset val="238"/>
      </rPr>
      <t xml:space="preserve"> </t>
    </r>
  </si>
  <si>
    <r>
      <t xml:space="preserve">Egységára </t>
    </r>
    <r>
      <rPr>
        <sz val="16"/>
        <rFont val="Arial CE"/>
        <charset val="238"/>
      </rPr>
      <t xml:space="preserve">(Nettó Ft)
</t>
    </r>
    <r>
      <rPr>
        <b/>
        <sz val="14"/>
        <rFont val="Arial CE"/>
        <charset val="238"/>
      </rPr>
      <t>(Több tárgy esetén a tételes becsült érték mellékletként csatolandó)</t>
    </r>
  </si>
  <si>
    <t>Előzetes (indikatív) árajánlat</t>
  </si>
  <si>
    <r>
      <t xml:space="preserve">KEF díj (Ft)
</t>
    </r>
    <r>
      <rPr>
        <b/>
        <sz val="14"/>
        <rFont val="Arial CE"/>
        <charset val="238"/>
      </rPr>
      <t>(adott esetben)</t>
    </r>
  </si>
  <si>
    <t>a) intézményi keret</t>
  </si>
  <si>
    <t>b) intézményi alap</t>
  </si>
  <si>
    <t>c) intézményi többlet bevétel</t>
  </si>
  <si>
    <t>d) éves fejezeti előirányzat</t>
  </si>
  <si>
    <t xml:space="preserve">e) project, támogatás/Hazai </t>
  </si>
  <si>
    <t>e) project, támogatás/EU</t>
  </si>
  <si>
    <t>e) szállítói finanszírozás</t>
  </si>
  <si>
    <t>g) Egyéb</t>
  </si>
  <si>
    <r>
      <t>f) Korm.hat.alapján előirányzat</t>
    </r>
    <r>
      <rPr>
        <sz val="14"/>
        <rFont val="Times New Roman"/>
        <family val="1"/>
        <charset val="238"/>
      </rPr>
      <t xml:space="preserve"> </t>
    </r>
  </si>
  <si>
    <t>Fedezetigazolás / Beszerzés fedezete, a források összértéke (bruttó Ft)</t>
  </si>
  <si>
    <r>
      <rPr>
        <b/>
        <sz val="16"/>
        <rFont val="Arial CE"/>
        <charset val="238"/>
      </rPr>
      <t xml:space="preserve">
Rektor aláírása </t>
    </r>
    <r>
      <rPr>
        <b/>
        <sz val="14"/>
        <rFont val="Arial CE"/>
        <charset val="238"/>
      </rPr>
      <t>**</t>
    </r>
  </si>
  <si>
    <r>
      <t xml:space="preserve">
Kancellár aláírása </t>
    </r>
    <r>
      <rPr>
        <b/>
        <sz val="14"/>
        <rFont val="Arial CE"/>
        <charset val="238"/>
      </rPr>
      <t>(kötelezettségvállaló, egyetértési jog gyakorlója)</t>
    </r>
    <r>
      <rPr>
        <b/>
        <sz val="16"/>
        <rFont val="Arial CE"/>
        <charset val="238"/>
      </rPr>
      <t>**</t>
    </r>
  </si>
  <si>
    <t>A forrás pontos megnevezése, projekt/pályázat jele</t>
  </si>
  <si>
    <t>A (köz)beszerzés tárgya a BML-en:</t>
  </si>
  <si>
    <t>Kelt:</t>
  </si>
  <si>
    <t>az igénylő szervezeti egység vezetője</t>
  </si>
  <si>
    <t xml:space="preserve">Elérhetőség </t>
  </si>
  <si>
    <t>címe:</t>
  </si>
  <si>
    <t>faxszáma:</t>
  </si>
  <si>
    <t>e-mail címe:</t>
  </si>
  <si>
    <t>telefonszáma:</t>
  </si>
  <si>
    <t>REGISZTRÁCIÓS ADATLAP (RAL)</t>
  </si>
  <si>
    <t>1. ajánlattevő neve:</t>
  </si>
  <si>
    <t>székhelye:</t>
  </si>
  <si>
    <t>adószám/adóazonosító</t>
  </si>
  <si>
    <t>2. ajánlattevő neve:</t>
  </si>
  <si>
    <t>4. ajánlattevő neve:</t>
  </si>
  <si>
    <t>3. ajánlattevő neve:</t>
  </si>
  <si>
    <t>ÁHT</t>
  </si>
  <si>
    <t xml:space="preserve"> az államháztartás alrendszereiből vagy az államháztartásról szóló 2011. évi CXCV. törvény 3/A. §-a szerinti közfeladat ellátásából származó pénzeszközök biztosítják.</t>
  </si>
  <si>
    <t>adószám / adóazonosító</t>
  </si>
  <si>
    <t xml:space="preserve">cég esetében a cégbírósági nyilvántartása száma: </t>
  </si>
  <si>
    <t xml:space="preserve">egyéni válllalkozói / őstermelői igazolvány száma: </t>
  </si>
  <si>
    <t>Kbt. 33. § szerinti védett munkahelyhez tartozik</t>
  </si>
  <si>
    <t>Figyelem!</t>
  </si>
  <si>
    <t xml:space="preserve">  </t>
  </si>
  <si>
    <t>Nem adható olyan ajánlattevő, amely szerepel az el nem fogadható szállító kategóriában   (http://semmelweis.hu/minoseg/letolthetodokumentumok/se-minositett-beszallitok/).</t>
  </si>
  <si>
    <t xml:space="preserve">Kbt. 33. § szerinti védett munkahelyhez tartozik </t>
  </si>
  <si>
    <t>Kitöltési segédlet</t>
  </si>
  <si>
    <t>A védett munkahely 30%-ot meghaladó mértékben megváltozott munkaképességű vagy hátrányos helyzetű munkavállalókat alkalmaz, vagy fogyatékosokat alkalmazó szociális intézmény.</t>
  </si>
  <si>
    <r>
      <t xml:space="preserve">Háromnál kevesebb, vagy kizárólag egy ajánlattevő felkérésének indoka:
</t>
    </r>
    <r>
      <rPr>
        <sz val="10"/>
        <color theme="1"/>
        <rFont val="Times New Roman"/>
        <family val="1"/>
        <charset val="238"/>
      </rPr>
      <t>(Szükség esetén az igazolások csatolásával.)</t>
    </r>
    <r>
      <rPr>
        <b/>
        <sz val="10"/>
        <color theme="1"/>
        <rFont val="Times New Roman"/>
        <family val="1"/>
        <charset val="238"/>
      </rPr>
      <t xml:space="preserve">
</t>
    </r>
    <r>
      <rPr>
        <sz val="11"/>
        <color theme="1"/>
        <rFont val="Times New Roman"/>
        <family val="1"/>
        <charset val="238"/>
      </rPr>
      <t/>
    </r>
  </si>
  <si>
    <t>BESZERZÉSI ELJÁRÁS FEDEZETEMELÉS (BEF)</t>
  </si>
  <si>
    <t>Beszerzési adatok</t>
  </si>
  <si>
    <t>Igénylő / pótlólagos fedezetet biztosító szervezet</t>
  </si>
  <si>
    <r>
      <t>Az eljárást elindító, eredeti BML azonosítója</t>
    </r>
    <r>
      <rPr>
        <b/>
        <sz val="16"/>
        <rFont val="Arial CE"/>
        <charset val="238"/>
      </rPr>
      <t xml:space="preserve"> (Beszerzési Ig. azonosító száma) </t>
    </r>
  </si>
  <si>
    <r>
      <t>Iktatószám</t>
    </r>
    <r>
      <rPr>
        <b/>
        <sz val="18"/>
        <rFont val="Arial CE"/>
        <charset val="238"/>
      </rPr>
      <t xml:space="preserve"> (az eredeti iktatószámra alszámozva)</t>
    </r>
  </si>
  <si>
    <t>Eredeti BML iktatószáma:</t>
  </si>
  <si>
    <t>Szervezeti egység vezetője (kötelezettségvállaló )</t>
  </si>
  <si>
    <t>Gazdasági vezető /pénzügyi ellenjegyző</t>
  </si>
  <si>
    <r>
      <rPr>
        <b/>
        <sz val="18"/>
        <rFont val="Arial CE"/>
        <charset val="238"/>
      </rPr>
      <t>Beszerzés tárgyának megnevezése (az eredeti igénnyel azonos módon)</t>
    </r>
    <r>
      <rPr>
        <b/>
        <sz val="16"/>
        <rFont val="Arial CE"/>
        <charset val="238"/>
      </rPr>
      <t xml:space="preserve">
</t>
    </r>
  </si>
  <si>
    <t>A módosítás oka</t>
  </si>
  <si>
    <t>Fedezetemelés összege (bruttó Ft)</t>
  </si>
  <si>
    <t>A megemelt fedezet teljes összege (eredeti fedezet+ fedezetemelés bruttó Ft)</t>
  </si>
  <si>
    <r>
      <t>Megemelt fedezet forrása</t>
    </r>
    <r>
      <rPr>
        <vertAlign val="superscript"/>
        <sz val="20"/>
        <rFont val="Arial CE"/>
        <charset val="238"/>
      </rPr>
      <t/>
    </r>
  </si>
  <si>
    <r>
      <rPr>
        <b/>
        <sz val="16"/>
        <rFont val="Arial CE"/>
        <charset val="238"/>
      </rPr>
      <t xml:space="preserve">
Rektor aláírása </t>
    </r>
    <r>
      <rPr>
        <b/>
        <sz val="14"/>
        <rFont val="Arial CE"/>
        <charset val="238"/>
      </rPr>
      <t>(kötelezettségvállaló, engedélyező)**</t>
    </r>
  </si>
  <si>
    <r>
      <t xml:space="preserve">
Kancellár aláírása </t>
    </r>
    <r>
      <rPr>
        <b/>
        <sz val="14"/>
        <rFont val="Arial CE"/>
        <charset val="238"/>
      </rPr>
      <t>(kötelezettségvállaló, engedélyező)</t>
    </r>
    <r>
      <rPr>
        <b/>
        <sz val="16"/>
        <rFont val="Arial CE"/>
        <charset val="238"/>
      </rPr>
      <t>**</t>
    </r>
  </si>
  <si>
    <r>
      <t>** Kötelezettségvállalási Szabályzat szerint a megemelt,</t>
    </r>
    <r>
      <rPr>
        <b/>
        <i/>
        <sz val="16"/>
        <rFont val="Arial CE"/>
        <charset val="238"/>
      </rPr>
      <t xml:space="preserve"> teljes fedezetre vonatkozóan</t>
    </r>
  </si>
  <si>
    <t>SZAKMAI MEGFELELŐSÉG IGAZOLÁSA - SZAKIGAZGATÓSÁG (Bruttó 1 millió Ft, vagy azt meghalató fedezetemelés esetén a nem közbeszerzéssel megvalósított beszerzések esetén)</t>
  </si>
  <si>
    <t>Kbt. kivételi kör</t>
  </si>
  <si>
    <r>
      <t xml:space="preserve">Dimenzió
</t>
    </r>
    <r>
      <rPr>
        <sz val="12"/>
        <rFont val="Arial CE"/>
        <charset val="238"/>
      </rPr>
      <t>(db, hónap, év, kg, m</t>
    </r>
    <r>
      <rPr>
        <vertAlign val="superscript"/>
        <sz val="11"/>
        <rFont val="Arial CE"/>
        <charset val="238"/>
      </rPr>
      <t xml:space="preserve">3 </t>
    </r>
    <r>
      <rPr>
        <sz val="12"/>
        <rFont val="Arial CE"/>
        <charset val="238"/>
      </rPr>
      <t>stb.)</t>
    </r>
  </si>
  <si>
    <r>
      <rPr>
        <b/>
        <sz val="10"/>
        <rFont val="Arial CE"/>
        <charset val="238"/>
      </rPr>
      <t>B-6 rész:</t>
    </r>
    <r>
      <rPr>
        <sz val="10"/>
        <color indexed="8"/>
        <rFont val="Arial CE"/>
        <charset val="238"/>
      </rPr>
      <t xml:space="preserve"> A nyilatkozat a fedezetről rovatba, a rendelkezésre álló fedezetre vonatkozó nyilatkozatot kell tenni, mely az össz fedezet államháztartási forrásból származó részére vonatkozik.  </t>
    </r>
  </si>
  <si>
    <r>
      <t>· Beszerzés fedezetének forrását csoportok szerint bontva, a pontos megnevezés feltüntetésével kell meghatározni. (</t>
    </r>
    <r>
      <rPr>
        <b/>
        <sz val="10"/>
        <rFont val="Arial CE"/>
        <charset val="238"/>
      </rPr>
      <t>Amennyiben szükséges, az itt megadott adatok alapján kerül feltüntetésre a  forrás az ajánlatkérésben, valamint a megkötendő szerződésben.  (Pl.: pályázati források felhasználása esetén.)</t>
    </r>
  </si>
  <si>
    <t>· A fedezet forrásainak összértéke biztosítja a beszerzés fedezetét (automatikusan összesítve).</t>
  </si>
  <si>
    <t>BESZERZÉSI ELJÁRÁS FEDEZETEMELÉS (BEF) kitöltési útmutatója</t>
  </si>
  <si>
    <t>· A BBEF-et az Iratkezelési Szabályzatnak megfelelően iktatni kell.</t>
  </si>
  <si>
    <t>· A beszerzés tárgyának megnevezése az eredeti BML-el azonos módon.</t>
  </si>
  <si>
    <r>
      <t>· </t>
    </r>
    <r>
      <rPr>
        <b/>
        <sz val="10"/>
        <rFont val="Arial CE"/>
        <charset val="238"/>
      </rPr>
      <t>Beszerzés ügyintézőjének neve, beosztása és elérhetősége értelemszerűen.</t>
    </r>
  </si>
  <si>
    <r>
      <t>· </t>
    </r>
    <r>
      <rPr>
        <b/>
        <sz val="10"/>
        <rFont val="Arial CE"/>
        <charset val="238"/>
      </rPr>
      <t>Beszerzés ellenőrzőjé</t>
    </r>
    <r>
      <rPr>
        <sz val="10"/>
        <color indexed="8"/>
        <rFont val="Arial CE"/>
        <charset val="238"/>
      </rPr>
      <t xml:space="preserve">nek neve, beosztása és elérhetősége abban az esetben kell utólag beírni, ha a BML minősítését követően, a beszerzést - a Beszerzési Igazgatóság átruházása alapján - az igénylő szervezet bonyolítja le. </t>
    </r>
  </si>
  <si>
    <t>· A módosítás indoka</t>
  </si>
  <si>
    <t xml:space="preserve">· Beszerzés többlet fedezetének forrásai csoportok szerint bontva, a pontos megnevezés feltüntetésével meghatározva. </t>
  </si>
  <si>
    <t>§ A hiánytalanul kitöltött, dátummal ellátott BEF-et, a módosított fedezetre vonatkozóan alkalmazott Kötelezettségvállalási Szabályzat szerinti kötelezettségvállaló és ellenjegyző írja alá.</t>
  </si>
  <si>
    <r>
      <rPr>
        <b/>
        <sz val="10"/>
        <rFont val="Arial CE"/>
        <charset val="238"/>
      </rPr>
      <t>Sz-1. 2. rész</t>
    </r>
    <r>
      <rPr>
        <sz val="10"/>
        <color indexed="8"/>
        <rFont val="Arial CE"/>
        <charset val="238"/>
      </rPr>
      <t xml:space="preserve"> és rovatai:</t>
    </r>
  </si>
  <si>
    <t>Az „M” jelű rész rovatait a Beszerzési Igazgatóság a BML minősítési szabályainak alkalmazásával tölti ki.</t>
  </si>
  <si>
    <t>50 %-át meghaladó részét</t>
  </si>
  <si>
    <t>50 %-át meghaladó részét nem</t>
  </si>
  <si>
    <t>Feltételes közbeszerzés</t>
  </si>
  <si>
    <t>Igen</t>
  </si>
  <si>
    <t>Nem</t>
  </si>
  <si>
    <t>Feltételes (köz)beszerzés (indoklás szükséges)</t>
  </si>
  <si>
    <t>Tárgyéven túli fedezet össz. (br. Ft)</t>
  </si>
  <si>
    <t xml:space="preserve">Dátum: </t>
  </si>
  <si>
    <t>Vagyongazdálkodási Igazgatóság</t>
  </si>
  <si>
    <t>Egészségügyi Irányítási Igazgatóság</t>
  </si>
  <si>
    <t>Beszerzési Igazgatóság ügyintézője, kapcsolattartója</t>
  </si>
  <si>
    <t>A (köz)beszerzési eljárás során benyújtott legelőnyösebb ajánlat összege</t>
  </si>
  <si>
    <t>Létesítményfejlesztési és Üzemeltetési Igazgatóság</t>
  </si>
  <si>
    <t xml:space="preserve">
Beszerzést igénylő pénzügyi ellenjegyzőjének aláírása *</t>
  </si>
  <si>
    <r>
      <rPr>
        <b/>
        <sz val="20"/>
        <rFont val="Arial CE"/>
        <charset val="238"/>
      </rPr>
      <t>BML azonosító</t>
    </r>
    <r>
      <rPr>
        <b/>
        <sz val="18"/>
        <rFont val="Arial CE"/>
        <charset val="238"/>
      </rPr>
      <t xml:space="preserve"> </t>
    </r>
    <r>
      <rPr>
        <sz val="14"/>
        <rFont val="Arial CE"/>
        <charset val="238"/>
      </rPr>
      <t>(a Beszerzési Ig.tölti ki).</t>
    </r>
  </si>
  <si>
    <t xml:space="preserve">BMIG bizonylat száma: 
</t>
  </si>
  <si>
    <t>Nettó 2 M Ft alatti beszerzés egy ajánlattevővel</t>
  </si>
  <si>
    <r>
      <t xml:space="preserve">Az Egyetem Kötelezettségvállalási Szabályzata alapján a rektor, illetve a kancellár a kötelezettségvállaló a mindenkori költségvetési törvényben a közbeszerzésekre megállapított nemzeti értékhatár feletti kötelezettségvállalás esetén.
Konkrét példák:
- 2.500.000 Ft értékű kötelezettségvállalás esetén a BML-t alá kell írnia a beszerzést igénylő szervezet vezetőjének, mint kötelezettségvállalónak, a beszerzést igénylő szervezet pénzügyi ellenjegyzőjének, 
</t>
    </r>
    <r>
      <rPr>
        <sz val="10"/>
        <color indexed="8"/>
        <rFont val="Arial CE"/>
        <charset val="238"/>
      </rPr>
      <t xml:space="preserve">
- 15.500.000 Ft értékű kötelezettségvállalás esetén a BML-t alá kell írnia a beszerzést igénylő szervezet vezetőjének, aki a szükséges forrást rendelkezésre bocsájtja, a beszerzést igénylő szervezet pénzügyi ellenjegyzőjének, valamint a  rektornak, illetve a kancellárnak, mint kötelezettségvállalónak és a gazdasági főigazgatónak is, mint a kötelezettségvállaló pénzügyi ellenjegyzőjének 
</t>
    </r>
    <r>
      <rPr>
        <b/>
        <sz val="10"/>
        <rFont val="Arial CE"/>
        <charset val="238"/>
      </rPr>
      <t xml:space="preserve">
A kötelezettségvállalási, ellenjegyzési és engedélyezési jogok részletes szabályozását a Kötelezettségvállalási Szabályzat tartalmazza.</t>
    </r>
  </si>
  <si>
    <r>
      <t xml:space="preserve">Nettó 2 M Ft becsült értéketelérő vagy meghaladó beszerzés estén a háromnál kevesebb, vagy kizárólagos ajánlattevő indoka lehet többek között:
</t>
    </r>
    <r>
      <rPr>
        <b/>
        <sz val="9"/>
        <color theme="1"/>
        <rFont val="Calibri"/>
        <family val="2"/>
        <charset val="238"/>
        <scheme val="minor"/>
      </rPr>
      <t xml:space="preserve"> -</t>
    </r>
    <r>
      <rPr>
        <sz val="9"/>
        <color theme="1"/>
        <rFont val="Calibri"/>
        <family val="2"/>
        <charset val="238"/>
        <scheme val="minor"/>
      </rPr>
      <t xml:space="preserve"> a beszerzés tárgya egyedi gyártásu áru, feltéve ha </t>
    </r>
    <r>
      <rPr>
        <b/>
        <sz val="9"/>
        <color theme="1"/>
        <rFont val="Calibri"/>
        <family val="2"/>
        <charset val="238"/>
        <scheme val="minor"/>
      </rPr>
      <t>az áru egyediségét a gyártó igazolja</t>
    </r>
    <r>
      <rPr>
        <sz val="9"/>
        <color theme="1"/>
        <rFont val="Calibri"/>
        <family val="2"/>
        <charset val="238"/>
        <scheme val="minor"/>
      </rPr>
      <t xml:space="preserve"> </t>
    </r>
    <r>
      <rPr>
        <b/>
        <sz val="9"/>
        <color theme="1"/>
        <rFont val="Calibri"/>
        <family val="2"/>
        <charset val="238"/>
        <scheme val="minor"/>
      </rPr>
      <t>és</t>
    </r>
    <r>
      <rPr>
        <sz val="9"/>
        <color theme="1"/>
        <rFont val="Calibri"/>
        <family val="2"/>
        <charset val="238"/>
        <scheme val="minor"/>
      </rPr>
      <t xml:space="preserve"> egyenértékű (más azonos célra gyártott) termék csatolt </t>
    </r>
    <r>
      <rPr>
        <b/>
        <sz val="9"/>
        <color theme="1"/>
        <rFont val="Calibri"/>
        <family val="2"/>
        <charset val="238"/>
        <scheme val="minor"/>
      </rPr>
      <t>szakmai indoklással</t>
    </r>
    <r>
      <rPr>
        <sz val="9"/>
        <color theme="1"/>
        <rFont val="Calibri"/>
        <family val="2"/>
        <charset val="238"/>
        <scheme val="minor"/>
      </rPr>
      <t xml:space="preserve"> alátámasztott műszaki/ technikai sajátosságok miatt nem alkalmas;
 </t>
    </r>
    <r>
      <rPr>
        <b/>
        <sz val="9"/>
        <color theme="1"/>
        <rFont val="Calibri"/>
        <family val="2"/>
        <charset val="238"/>
        <scheme val="minor"/>
      </rPr>
      <t>-</t>
    </r>
    <r>
      <rPr>
        <sz val="9"/>
        <color theme="1"/>
        <rFont val="Calibri"/>
        <family val="2"/>
        <charset val="238"/>
        <scheme val="minor"/>
      </rPr>
      <t xml:space="preserve"> </t>
    </r>
    <r>
      <rPr>
        <b/>
        <sz val="9"/>
        <color theme="1"/>
        <rFont val="Calibri"/>
        <family val="2"/>
        <charset val="238"/>
        <scheme val="minor"/>
      </rPr>
      <t>dokumentált piackutatás</t>
    </r>
    <r>
      <rPr>
        <sz val="9"/>
        <color theme="1"/>
        <rFont val="Calibri"/>
        <family val="2"/>
        <charset val="238"/>
        <scheme val="minor"/>
      </rPr>
      <t xml:space="preserve"> eredményeként igazolható, hogy az adott piacon háromnál kevesebb ajánlatkérő lelhető fel;
- a szerződést </t>
    </r>
    <r>
      <rPr>
        <b/>
        <sz val="9"/>
        <color theme="1"/>
        <rFont val="Calibri"/>
        <family val="2"/>
        <charset val="238"/>
        <scheme val="minor"/>
      </rPr>
      <t>külföldön kell megkötni vagy teljesíteni</t>
    </r>
    <r>
      <rPr>
        <sz val="9"/>
        <color theme="1"/>
        <rFont val="Calibri"/>
        <family val="2"/>
        <charset val="238"/>
        <scheme val="minor"/>
      </rPr>
      <t>;
- a fizetési kötelezettség</t>
    </r>
    <r>
      <rPr>
        <b/>
        <sz val="9"/>
        <color theme="1"/>
        <rFont val="Calibri"/>
        <family val="2"/>
        <charset val="238"/>
        <scheme val="minor"/>
      </rPr>
      <t xml:space="preserve"> előre meghirdetett tanfolyam</t>
    </r>
    <r>
      <rPr>
        <sz val="9"/>
        <color theme="1"/>
        <rFont val="Calibri"/>
        <family val="2"/>
        <charset val="238"/>
        <scheme val="minor"/>
      </rPr>
      <t xml:space="preserve">ra, képzésre, konferenciára történő jelentkezéssel kapcsolatos.
</t>
    </r>
  </si>
  <si>
    <t>· A nem közbeszerzési eljárás keretében lefolytatott beszerzés esetén bruttó 1 millió forintot meghaladó fedezetemelés esetén a BEF-et el kell juttatni a beszerzés szakmai megfelelőségét igazoló, beszerzés tárgya szerint illetékes szakigazgatósághoz, a szakmai megfelelőség igazolás céljából.</t>
  </si>
  <si>
    <r>
      <t>Pénzügyi és Vagyongazdálkodási Főigazgató aláírása</t>
    </r>
    <r>
      <rPr>
        <b/>
        <sz val="14"/>
        <rFont val="Arial CE"/>
        <charset val="238"/>
      </rPr>
      <t xml:space="preserve"> (ellenjegyző**)</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</si>
</sst>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0\ &quot;Ft&quot;;\-#,##0\ &quot;Ft&quot;"/>
    <numFmt numFmtId="44" formatCode="_-* #,##0.00\ &quot;Ft&quot;_-;\-* #,##0.00\ &quot;Ft&quot;_-;_-* &quot;-&quot;??\ &quot;Ft&quot;_-;_-@_-"/>
    <numFmt numFmtId="164" formatCode="_-* #,##0\ &quot;Ft&quot;_-;\-* #,##0\ &quot;Ft&quot;_-;_-* &quot;-&quot;??\ &quot;Ft&quot;_-;_-@_-"/>
    <numFmt numFmtId="165" formatCode="#,##0\ [$Ft-40E];\-#,##0\ [$Ft-40E]"/>
    <numFmt numFmtId="166" formatCode="#,##0\ &quot;Ft&quot;"/>
    <numFmt numFmtId="167" formatCode="#,##0_ ;\-#,##0\ "/>
  </numFmts>
  <fonts count="72" x14ac:knownFonts="1">
    <font>
      <sz val="11"/>
      <color theme="1"/>
      <name val="Calibri"/>
      <family val="2"/>
      <charset val="238"/>
      <scheme val="minor"/>
    </font>
    <font>
      <sz val="10"/>
      <name val="Arial CE"/>
      <charset val="238"/>
    </font>
    <font>
      <b/>
      <sz val="18"/>
      <name val="Arial CE"/>
      <charset val="238"/>
    </font>
    <font>
      <sz val="14"/>
      <name val="Arial CE"/>
      <charset val="238"/>
    </font>
    <font>
      <b/>
      <sz val="14"/>
      <name val="Arial CE"/>
      <charset val="238"/>
    </font>
    <font>
      <b/>
      <sz val="28"/>
      <name val="Arial CE"/>
      <charset val="238"/>
    </font>
    <font>
      <sz val="28"/>
      <name val="Arial CE"/>
      <charset val="238"/>
    </font>
    <font>
      <b/>
      <sz val="13"/>
      <name val="Arial CE"/>
      <charset val="238"/>
    </font>
    <font>
      <b/>
      <sz val="13.5"/>
      <name val="Arial CE"/>
      <charset val="238"/>
    </font>
    <font>
      <b/>
      <sz val="20"/>
      <name val="Arial CE"/>
      <charset val="238"/>
    </font>
    <font>
      <sz val="12"/>
      <name val="Arial CE"/>
      <charset val="238"/>
    </font>
    <font>
      <b/>
      <sz val="26"/>
      <name val="Arial CE"/>
      <charset val="238"/>
    </font>
    <font>
      <b/>
      <sz val="12"/>
      <name val="Arial CE"/>
      <charset val="238"/>
    </font>
    <font>
      <u/>
      <sz val="10"/>
      <color indexed="12"/>
      <name val="Arial CE"/>
      <charset val="238"/>
    </font>
    <font>
      <sz val="13.5"/>
      <name val="Arial CE"/>
      <charset val="238"/>
    </font>
    <font>
      <sz val="13"/>
      <name val="Arial CE"/>
      <charset val="238"/>
    </font>
    <font>
      <sz val="18"/>
      <name val="Arial CE"/>
      <charset val="238"/>
    </font>
    <font>
      <sz val="11.5"/>
      <name val="Arial CE"/>
      <charset val="238"/>
    </font>
    <font>
      <b/>
      <sz val="11.5"/>
      <name val="Arial CE"/>
      <charset val="238"/>
    </font>
    <font>
      <vertAlign val="superscript"/>
      <sz val="11.5"/>
      <name val="Arial CE"/>
      <charset val="238"/>
    </font>
    <font>
      <b/>
      <sz val="10"/>
      <name val="Arial CE"/>
      <charset val="238"/>
    </font>
    <font>
      <b/>
      <u/>
      <sz val="10"/>
      <name val="Arial CE"/>
      <charset val="238"/>
    </font>
    <font>
      <sz val="16"/>
      <name val="Arial CE"/>
      <charset val="238"/>
    </font>
    <font>
      <b/>
      <sz val="16"/>
      <name val="Arial CE"/>
      <charset val="238"/>
    </font>
    <font>
      <b/>
      <sz val="22"/>
      <name val="Arial CE"/>
      <charset val="238"/>
    </font>
    <font>
      <sz val="20"/>
      <name val="Arial CE"/>
      <charset val="238"/>
    </font>
    <font>
      <b/>
      <sz val="15"/>
      <name val="Arial CE"/>
      <charset val="238"/>
    </font>
    <font>
      <b/>
      <u/>
      <sz val="20"/>
      <name val="Arial CE"/>
      <charset val="238"/>
    </font>
    <font>
      <vertAlign val="superscript"/>
      <sz val="16"/>
      <name val="Arial CE"/>
      <charset val="238"/>
    </font>
    <font>
      <sz val="10"/>
      <color indexed="8"/>
      <name val="Arial CE"/>
      <charset val="238"/>
    </font>
    <font>
      <sz val="14.5"/>
      <name val="Arial CE"/>
      <charset val="238"/>
    </font>
    <font>
      <sz val="15"/>
      <name val="Arial CE"/>
      <charset val="238"/>
    </font>
    <font>
      <b/>
      <sz val="15.5"/>
      <name val="Arial CE"/>
      <charset val="238"/>
    </font>
    <font>
      <b/>
      <u/>
      <sz val="18"/>
      <color indexed="12"/>
      <name val="Arial CE"/>
      <charset val="238"/>
    </font>
    <font>
      <b/>
      <sz val="24"/>
      <color rgb="FFFF0000"/>
      <name val="Arial CE"/>
      <charset val="238"/>
    </font>
    <font>
      <sz val="22"/>
      <color theme="1"/>
      <name val="Calibri"/>
      <family val="2"/>
      <charset val="238"/>
      <scheme val="minor"/>
    </font>
    <font>
      <sz val="15.5"/>
      <color theme="1"/>
      <name val="Calibri"/>
      <family val="2"/>
      <charset val="238"/>
      <scheme val="minor"/>
    </font>
    <font>
      <sz val="12"/>
      <color theme="1"/>
      <name val="Calibri"/>
      <family val="2"/>
      <charset val="238"/>
      <scheme val="minor"/>
    </font>
    <font>
      <b/>
      <sz val="26"/>
      <color rgb="FF00B050"/>
      <name val="Arial CE"/>
      <charset val="238"/>
    </font>
    <font>
      <sz val="14"/>
      <color theme="1"/>
      <name val="Calibri"/>
      <family val="2"/>
      <charset val="238"/>
      <scheme val="minor"/>
    </font>
    <font>
      <sz val="11"/>
      <color theme="1"/>
      <name val="Calibri"/>
      <family val="2"/>
      <charset val="238"/>
      <scheme val="minor"/>
    </font>
    <font>
      <u/>
      <sz val="11"/>
      <color theme="10"/>
      <name val="Calibri"/>
      <family val="2"/>
      <charset val="238"/>
      <scheme val="minor"/>
    </font>
    <font>
      <sz val="10"/>
      <color theme="1"/>
      <name val="Segoe UI"/>
      <family val="2"/>
      <charset val="238"/>
    </font>
    <font>
      <sz val="15"/>
      <color theme="1"/>
      <name val="Calibri"/>
      <family val="2"/>
      <charset val="238"/>
      <scheme val="minor"/>
    </font>
    <font>
      <b/>
      <sz val="20"/>
      <color indexed="81"/>
      <name val="Tahoma"/>
      <family val="2"/>
      <charset val="238"/>
    </font>
    <font>
      <sz val="20"/>
      <color indexed="81"/>
      <name val="Tahoma"/>
      <family val="2"/>
      <charset val="238"/>
    </font>
    <font>
      <b/>
      <sz val="18"/>
      <color theme="1"/>
      <name val="Arial CE"/>
      <charset val="238"/>
    </font>
    <font>
      <b/>
      <sz val="14.5"/>
      <name val="Arial CE"/>
      <charset val="238"/>
    </font>
    <font>
      <sz val="16"/>
      <color theme="1"/>
      <name val="Calibri"/>
      <family val="2"/>
      <charset val="238"/>
      <scheme val="minor"/>
    </font>
    <font>
      <b/>
      <sz val="14"/>
      <color indexed="81"/>
      <name val="Tahoma"/>
      <family val="2"/>
      <charset val="238"/>
    </font>
    <font>
      <sz val="14"/>
      <name val="Times New Roman"/>
      <family val="1"/>
      <charset val="238"/>
    </font>
    <font>
      <b/>
      <sz val="11"/>
      <color theme="1"/>
      <name val="Calibri"/>
      <family val="2"/>
      <charset val="238"/>
      <scheme val="minor"/>
    </font>
    <font>
      <b/>
      <sz val="11"/>
      <name val="Arial CE"/>
      <charset val="238"/>
    </font>
    <font>
      <sz val="10"/>
      <color theme="1"/>
      <name val="Calibri"/>
      <family val="2"/>
      <charset val="238"/>
      <scheme val="minor"/>
    </font>
    <font>
      <sz val="18"/>
      <color theme="1"/>
      <name val="Calibri"/>
      <family val="2"/>
      <charset val="238"/>
      <scheme val="minor"/>
    </font>
    <font>
      <b/>
      <sz val="10"/>
      <name val="Times New Roman"/>
      <family val="1"/>
      <charset val="238"/>
    </font>
    <font>
      <sz val="10"/>
      <name val="Times New Roman"/>
      <family val="1"/>
      <charset val="238"/>
    </font>
    <font>
      <sz val="11"/>
      <color theme="1"/>
      <name val="Times New Roman"/>
      <family val="1"/>
      <charset val="238"/>
    </font>
    <font>
      <sz val="10"/>
      <color theme="1"/>
      <name val="Times New Roman"/>
      <family val="1"/>
      <charset val="238"/>
    </font>
    <font>
      <b/>
      <sz val="10"/>
      <color theme="1"/>
      <name val="Times New Roman"/>
      <family val="1"/>
      <charset val="238"/>
    </font>
    <font>
      <sz val="9"/>
      <color theme="1"/>
      <name val="Calibri"/>
      <family val="2"/>
      <charset val="238"/>
      <scheme val="minor"/>
    </font>
    <font>
      <b/>
      <sz val="9"/>
      <color theme="1"/>
      <name val="Calibri"/>
      <family val="2"/>
      <charset val="238"/>
      <scheme val="minor"/>
    </font>
    <font>
      <sz val="9"/>
      <color theme="1"/>
      <name val="Times New Roman"/>
      <family val="1"/>
      <charset val="238"/>
    </font>
    <font>
      <b/>
      <sz val="24"/>
      <name val="Arial CE"/>
      <charset val="238"/>
    </font>
    <font>
      <sz val="24"/>
      <color theme="1"/>
      <name val="Calibri"/>
      <family val="2"/>
      <charset val="238"/>
      <scheme val="minor"/>
    </font>
    <font>
      <sz val="22"/>
      <name val="Arial CE"/>
      <charset val="238"/>
    </font>
    <font>
      <vertAlign val="superscript"/>
      <sz val="20"/>
      <name val="Arial CE"/>
      <charset val="238"/>
    </font>
    <font>
      <b/>
      <i/>
      <sz val="16"/>
      <name val="Arial CE"/>
      <charset val="238"/>
    </font>
    <font>
      <b/>
      <sz val="20"/>
      <color theme="1"/>
      <name val="Calibri"/>
      <family val="2"/>
      <charset val="238"/>
      <scheme val="minor"/>
    </font>
    <font>
      <vertAlign val="superscript"/>
      <sz val="11"/>
      <name val="Arial CE"/>
      <charset val="238"/>
    </font>
    <font>
      <b/>
      <sz val="10"/>
      <color theme="1"/>
      <name val="Calibri"/>
      <family val="2"/>
      <charset val="238"/>
      <scheme val="minor"/>
    </font>
    <font>
      <sz val="26"/>
      <color theme="1"/>
      <name val="Calibri"/>
      <family val="2"/>
      <charset val="238"/>
      <scheme val="minor"/>
    </font>
  </fonts>
  <fills count="13">
    <fill>
      <patternFill patternType="none"/>
    </fill>
    <fill>
      <patternFill patternType="gray125"/>
    </fill>
    <fill>
      <patternFill patternType="solid">
        <fgColor theme="0" tint="-0.249977111117893"/>
        <bgColor indexed="64"/>
      </patternFill>
    </fill>
    <fill>
      <patternFill patternType="solid">
        <fgColor rgb="FFE2E2E2"/>
        <bgColor indexed="64"/>
      </patternFill>
    </fill>
    <fill>
      <patternFill patternType="solid">
        <fgColor theme="9" tint="0.39997558519241921"/>
        <bgColor indexed="64"/>
      </patternFill>
    </fill>
    <fill>
      <patternFill patternType="solid">
        <fgColor rgb="FFF5F5F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6FFDD"/>
        <bgColor indexed="64"/>
      </patternFill>
    </fill>
    <fill>
      <patternFill patternType="solid">
        <fgColor rgb="FFC7FDD4"/>
        <bgColor indexed="64"/>
      </patternFill>
    </fill>
    <fill>
      <patternFill patternType="gray0625">
        <bgColor auto="1"/>
      </patternFill>
    </fill>
    <fill>
      <patternFill patternType="gray0625">
        <bgColor theme="0" tint="-4.9989318521683403E-2"/>
      </patternFill>
    </fill>
    <fill>
      <patternFill patternType="solid">
        <fgColor rgb="FFF7F7F7"/>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dashed">
        <color indexed="64"/>
      </right>
      <top/>
      <bottom/>
      <diagonal/>
    </border>
    <border>
      <left style="medium">
        <color indexed="64"/>
      </left>
      <right/>
      <top/>
      <bottom style="dashed">
        <color indexed="64"/>
      </bottom>
      <diagonal/>
    </border>
    <border>
      <left style="dashed">
        <color indexed="64"/>
      </left>
      <right/>
      <top/>
      <bottom/>
      <diagonal/>
    </border>
    <border>
      <left style="dashed">
        <color indexed="64"/>
      </left>
      <right/>
      <top style="dashed">
        <color indexed="64"/>
      </top>
      <bottom/>
      <diagonal/>
    </border>
    <border>
      <left/>
      <right/>
      <top style="dashed">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ash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medium">
        <color indexed="64"/>
      </right>
      <top style="dashed">
        <color indexed="64"/>
      </top>
      <bottom/>
      <diagonal/>
    </border>
    <border>
      <left/>
      <right style="medium">
        <color indexed="64"/>
      </right>
      <top/>
      <bottom style="dashed">
        <color indexed="64"/>
      </bottom>
      <diagonal/>
    </border>
    <border>
      <left/>
      <right/>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medium">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ck">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thick">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tted">
        <color indexed="64"/>
      </top>
      <bottom/>
      <diagonal/>
    </border>
    <border>
      <left style="thick">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thick">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auto="1"/>
      </left>
      <right/>
      <top style="medium">
        <color auto="1"/>
      </top>
      <bottom/>
      <diagonal/>
    </border>
    <border>
      <left/>
      <right style="medium">
        <color indexed="64"/>
      </right>
      <top style="thick">
        <color indexed="64"/>
      </top>
      <bottom style="thick">
        <color indexed="64"/>
      </bottom>
      <diagonal/>
    </border>
    <border>
      <left/>
      <right style="thin">
        <color indexed="64"/>
      </right>
      <top/>
      <bottom style="thick">
        <color indexed="64"/>
      </bottom>
      <diagonal/>
    </border>
    <border>
      <left/>
      <right style="thin">
        <color indexed="64"/>
      </right>
      <top style="thin">
        <color indexed="64"/>
      </top>
      <bottom/>
      <diagonal/>
    </border>
    <border>
      <left/>
      <right style="thin">
        <color auto="1"/>
      </right>
      <top/>
      <bottom style="thin">
        <color auto="1"/>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auto="1"/>
      </left>
      <right style="medium">
        <color indexed="64"/>
      </right>
      <top style="thin">
        <color auto="1"/>
      </top>
      <bottom style="medium">
        <color indexed="64"/>
      </bottom>
      <diagonal/>
    </border>
    <border>
      <left style="thick">
        <color indexed="64"/>
      </left>
      <right/>
      <top style="thick">
        <color indexed="64"/>
      </top>
      <bottom style="thick">
        <color indexed="64"/>
      </bottom>
      <diagonal/>
    </border>
    <border>
      <left/>
      <right/>
      <top style="thick">
        <color indexed="64"/>
      </top>
      <bottom/>
      <diagonal/>
    </border>
    <border>
      <left/>
      <right style="dotted">
        <color indexed="64"/>
      </right>
      <top style="thick">
        <color indexed="64"/>
      </top>
      <bottom/>
      <diagonal/>
    </border>
    <border>
      <left/>
      <right style="dotted">
        <color indexed="64"/>
      </right>
      <top/>
      <bottom/>
      <diagonal/>
    </border>
    <border>
      <left/>
      <right style="dotted">
        <color indexed="64"/>
      </right>
      <top/>
      <bottom style="dashed">
        <color indexed="64"/>
      </bottom>
      <diagonal/>
    </border>
    <border>
      <left style="dotted">
        <color indexed="64"/>
      </left>
      <right/>
      <top/>
      <bottom/>
      <diagonal/>
    </border>
    <border>
      <left style="dotted">
        <color indexed="64"/>
      </left>
      <right/>
      <top/>
      <bottom style="dashed">
        <color indexed="64"/>
      </bottom>
      <diagonal/>
    </border>
  </borders>
  <cellStyleXfs count="6">
    <xf numFmtId="0" fontId="0" fillId="0" borderId="0"/>
    <xf numFmtId="0" fontId="13" fillId="0" borderId="0" applyNumberFormat="0" applyFont="0" applyFill="0" applyBorder="0" applyAlignment="0" applyProtection="0">
      <alignment vertical="top"/>
      <protection locked="0"/>
    </xf>
    <xf numFmtId="0" fontId="1" fillId="0" borderId="0"/>
    <xf numFmtId="44" fontId="1" fillId="0" borderId="0" applyFont="0" applyFill="0" applyBorder="0" applyAlignment="0" applyProtection="0"/>
    <xf numFmtId="0" fontId="41" fillId="0" borderId="0" applyNumberFormat="0" applyFill="0" applyBorder="0" applyAlignment="0" applyProtection="0"/>
    <xf numFmtId="0" fontId="40" fillId="0" borderId="0"/>
  </cellStyleXfs>
  <cellXfs count="612">
    <xf numFmtId="0" fontId="0" fillId="0" borderId="0" xfId="0"/>
    <xf numFmtId="0" fontId="1" fillId="0" borderId="0" xfId="2" applyAlignment="1">
      <alignment horizontal="center"/>
    </xf>
    <xf numFmtId="0" fontId="1" fillId="0" borderId="0" xfId="2"/>
    <xf numFmtId="0" fontId="2" fillId="0" borderId="0" xfId="2" applyFont="1" applyAlignment="1">
      <alignment vertical="center"/>
    </xf>
    <xf numFmtId="0" fontId="3" fillId="0" borderId="0" xfId="2" applyFont="1" applyAlignment="1">
      <alignment vertical="center"/>
    </xf>
    <xf numFmtId="0" fontId="3" fillId="0" borderId="0" xfId="2" applyFont="1" applyAlignment="1">
      <alignment vertical="top"/>
    </xf>
    <xf numFmtId="0" fontId="2" fillId="0" borderId="0" xfId="2" applyFont="1" applyAlignment="1">
      <alignment horizontal="left" vertical="center"/>
    </xf>
    <xf numFmtId="0" fontId="5" fillId="0" borderId="0" xfId="2" applyFont="1" applyAlignment="1">
      <alignment vertical="center"/>
    </xf>
    <xf numFmtId="0" fontId="6" fillId="0" borderId="0" xfId="2" applyFont="1"/>
    <xf numFmtId="0" fontId="2" fillId="0" borderId="0" xfId="2" applyFont="1" applyAlignment="1">
      <alignment horizontal="center" vertical="center"/>
    </xf>
    <xf numFmtId="0" fontId="10" fillId="0" borderId="0" xfId="2" applyFont="1"/>
    <xf numFmtId="0" fontId="3" fillId="0" borderId="2" xfId="2" applyFont="1" applyBorder="1" applyAlignment="1">
      <alignment vertical="top"/>
    </xf>
    <xf numFmtId="0" fontId="3" fillId="0" borderId="2" xfId="2" applyFont="1" applyBorder="1" applyAlignment="1">
      <alignment horizontal="center" vertical="top"/>
    </xf>
    <xf numFmtId="0" fontId="10" fillId="0" borderId="0" xfId="2" applyFont="1" applyAlignment="1">
      <alignment horizontal="left"/>
    </xf>
    <xf numFmtId="0" fontId="1" fillId="0" borderId="0" xfId="2" applyAlignment="1">
      <alignment wrapText="1"/>
    </xf>
    <xf numFmtId="0" fontId="16" fillId="0" borderId="0" xfId="2" applyFont="1" applyAlignment="1">
      <alignment vertical="center"/>
    </xf>
    <xf numFmtId="0" fontId="9" fillId="0" borderId="5" xfId="2" applyFont="1" applyBorder="1" applyAlignment="1" applyProtection="1">
      <alignment horizontal="center" vertical="center"/>
      <protection locked="0"/>
    </xf>
    <xf numFmtId="0" fontId="17" fillId="0" borderId="2" xfId="2" applyFont="1" applyBorder="1" applyAlignment="1">
      <alignment horizontal="center" vertical="center" wrapText="1"/>
    </xf>
    <xf numFmtId="0" fontId="18" fillId="0" borderId="0" xfId="2" applyFont="1" applyAlignment="1">
      <alignment vertical="center" wrapText="1"/>
    </xf>
    <xf numFmtId="0" fontId="18" fillId="0" borderId="0" xfId="2" applyFont="1" applyAlignment="1">
      <alignment horizontal="center" wrapText="1"/>
    </xf>
    <xf numFmtId="0" fontId="17" fillId="0" borderId="0" xfId="2" applyFont="1"/>
    <xf numFmtId="0" fontId="3" fillId="0" borderId="0" xfId="2" applyFont="1" applyAlignment="1">
      <alignment horizontal="left"/>
    </xf>
    <xf numFmtId="0" fontId="10" fillId="0" borderId="2" xfId="2" applyFont="1" applyBorder="1" applyAlignment="1">
      <alignment horizontal="center"/>
    </xf>
    <xf numFmtId="0" fontId="3" fillId="0" borderId="3" xfId="2" applyFont="1" applyBorder="1" applyAlignment="1">
      <alignment horizontal="center"/>
    </xf>
    <xf numFmtId="0" fontId="3" fillId="0" borderId="4" xfId="2" applyFont="1" applyBorder="1"/>
    <xf numFmtId="0" fontId="4" fillId="0" borderId="4" xfId="2" applyFont="1" applyBorder="1"/>
    <xf numFmtId="0" fontId="3" fillId="0" borderId="0" xfId="2" applyFont="1"/>
    <xf numFmtId="0" fontId="1" fillId="0" borderId="3" xfId="2" applyBorder="1" applyAlignment="1">
      <alignment horizontal="center"/>
    </xf>
    <xf numFmtId="0" fontId="16" fillId="0" borderId="0" xfId="2" applyFont="1"/>
    <xf numFmtId="0" fontId="10" fillId="0" borderId="2" xfId="2" applyFont="1" applyBorder="1" applyAlignment="1">
      <alignment horizontal="center" vertical="center" wrapText="1"/>
    </xf>
    <xf numFmtId="0" fontId="12" fillId="0" borderId="0" xfId="2" applyFont="1" applyAlignment="1">
      <alignment vertical="center" wrapText="1"/>
    </xf>
    <xf numFmtId="0" fontId="12" fillId="0" borderId="0" xfId="2" applyFont="1" applyAlignment="1">
      <alignment horizontal="center" wrapText="1"/>
    </xf>
    <xf numFmtId="0" fontId="10" fillId="0" borderId="2" xfId="2" applyFont="1" applyBorder="1" applyAlignment="1">
      <alignment horizontal="left"/>
    </xf>
    <xf numFmtId="0" fontId="3" fillId="0" borderId="4" xfId="2" applyFont="1" applyBorder="1" applyAlignment="1">
      <alignment wrapText="1"/>
    </xf>
    <xf numFmtId="16" fontId="19" fillId="0" borderId="0" xfId="2" applyNumberFormat="1" applyFont="1" applyAlignment="1">
      <alignment vertical="top"/>
    </xf>
    <xf numFmtId="0" fontId="34" fillId="0" borderId="0" xfId="2" applyFont="1" applyAlignment="1" applyProtection="1">
      <alignment horizontal="left" vertical="center"/>
      <protection hidden="1"/>
    </xf>
    <xf numFmtId="0" fontId="23" fillId="0" borderId="1" xfId="2" applyFont="1" applyBorder="1" applyAlignment="1" applyProtection="1">
      <alignment horizontal="center" vertical="center" wrapText="1"/>
      <protection locked="0"/>
    </xf>
    <xf numFmtId="0" fontId="9" fillId="0" borderId="1" xfId="2" applyFont="1" applyBorder="1" applyAlignment="1" applyProtection="1">
      <alignment horizontal="center" vertical="center"/>
      <protection locked="0"/>
    </xf>
    <xf numFmtId="0" fontId="10" fillId="0" borderId="0" xfId="2" applyFont="1" applyAlignment="1">
      <alignment horizontal="left" vertical="center"/>
    </xf>
    <xf numFmtId="0" fontId="1" fillId="0" borderId="0" xfId="2" applyAlignment="1" applyProtection="1">
      <alignment horizontal="left" vertical="center"/>
      <protection hidden="1"/>
    </xf>
    <xf numFmtId="0" fontId="6" fillId="0" borderId="0" xfId="2" applyFont="1" applyAlignment="1" applyProtection="1">
      <alignment horizontal="left" vertical="center"/>
      <protection hidden="1"/>
    </xf>
    <xf numFmtId="0" fontId="2" fillId="0" borderId="0" xfId="2" applyFont="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 xfId="2" applyFont="1" applyBorder="1" applyAlignment="1">
      <alignment horizontal="center" vertical="center"/>
    </xf>
    <xf numFmtId="0" fontId="2" fillId="0" borderId="1" xfId="2" applyFont="1" applyBorder="1" applyAlignment="1">
      <alignment horizontal="center" vertical="center"/>
    </xf>
    <xf numFmtId="0" fontId="4" fillId="0" borderId="5" xfId="2" applyFont="1" applyBorder="1" applyAlignment="1">
      <alignment horizontal="center" vertical="center"/>
    </xf>
    <xf numFmtId="0" fontId="9" fillId="0" borderId="5" xfId="2" applyFont="1" applyBorder="1" applyAlignment="1">
      <alignment horizontal="center" vertical="center"/>
    </xf>
    <xf numFmtId="0" fontId="4" fillId="0" borderId="5" xfId="2" applyFont="1" applyBorder="1" applyAlignment="1">
      <alignment horizontal="center" vertical="center" wrapText="1"/>
    </xf>
    <xf numFmtId="0" fontId="12" fillId="0" borderId="1" xfId="2" applyFont="1" applyBorder="1" applyAlignment="1">
      <alignment vertical="center" wrapText="1"/>
    </xf>
    <xf numFmtId="0" fontId="12" fillId="0" borderId="1" xfId="2" applyFont="1" applyBorder="1" applyAlignment="1">
      <alignment horizontal="center" vertical="center" wrapText="1"/>
    </xf>
    <xf numFmtId="0" fontId="12" fillId="0" borderId="1" xfId="2" applyFont="1" applyBorder="1" applyAlignment="1">
      <alignment vertical="center"/>
    </xf>
    <xf numFmtId="0" fontId="12" fillId="0" borderId="1" xfId="2" applyFont="1" applyBorder="1" applyAlignment="1">
      <alignment horizontal="center" vertical="center"/>
    </xf>
    <xf numFmtId="0" fontId="12" fillId="0" borderId="0" xfId="2" applyFont="1" applyAlignment="1">
      <alignment horizontal="center" vertical="center"/>
    </xf>
    <xf numFmtId="0" fontId="12" fillId="0" borderId="1" xfId="2" applyFont="1" applyBorder="1"/>
    <xf numFmtId="0" fontId="2" fillId="2" borderId="6" xfId="2" applyFont="1" applyFill="1" applyBorder="1" applyAlignment="1">
      <alignment horizontal="center" vertical="center" textRotation="180"/>
    </xf>
    <xf numFmtId="0" fontId="2" fillId="2" borderId="7" xfId="2" applyFont="1" applyFill="1" applyBorder="1" applyAlignment="1">
      <alignment horizontal="center" vertical="top" textRotation="180"/>
    </xf>
    <xf numFmtId="0" fontId="2" fillId="2" borderId="6" xfId="2" applyFont="1" applyFill="1" applyBorder="1" applyAlignment="1">
      <alignment horizontal="center" vertical="top" textRotation="180" wrapText="1"/>
    </xf>
    <xf numFmtId="0" fontId="20" fillId="0" borderId="0" xfId="2" applyFont="1" applyAlignment="1">
      <alignment horizontal="left" vertical="center" wrapText="1"/>
    </xf>
    <xf numFmtId="0" fontId="21" fillId="0" borderId="0" xfId="2" applyFont="1" applyAlignment="1">
      <alignment horizontal="left" vertical="center" wrapText="1"/>
    </xf>
    <xf numFmtId="0" fontId="1" fillId="0" borderId="0" xfId="2" applyAlignment="1">
      <alignment horizontal="left" vertical="center" wrapText="1"/>
    </xf>
    <xf numFmtId="0" fontId="3" fillId="0" borderId="0" xfId="2" applyFont="1" applyAlignment="1">
      <alignment horizontal="left" vertical="top" wrapText="1"/>
    </xf>
    <xf numFmtId="0" fontId="3" fillId="0" borderId="9" xfId="2" applyFont="1" applyBorder="1" applyAlignment="1">
      <alignment vertical="top"/>
    </xf>
    <xf numFmtId="0" fontId="3" fillId="0" borderId="10" xfId="2" applyFont="1" applyBorder="1" applyAlignment="1">
      <alignment vertical="top"/>
    </xf>
    <xf numFmtId="0" fontId="3" fillId="0" borderId="0" xfId="2" applyFont="1" applyAlignment="1">
      <alignment horizontal="left" vertical="top"/>
    </xf>
    <xf numFmtId="0" fontId="4" fillId="0" borderId="0" xfId="2" applyFont="1" applyAlignment="1" applyProtection="1">
      <alignment horizontal="left" vertical="center"/>
      <protection hidden="1"/>
    </xf>
    <xf numFmtId="0" fontId="4" fillId="0" borderId="2" xfId="2" applyFont="1" applyBorder="1" applyAlignment="1">
      <alignment horizontal="center" vertical="center"/>
    </xf>
    <xf numFmtId="0" fontId="3" fillId="0" borderId="2" xfId="2" applyFont="1" applyBorder="1" applyAlignment="1">
      <alignment horizontal="center" vertical="center"/>
    </xf>
    <xf numFmtId="0" fontId="12" fillId="0" borderId="2" xfId="2" applyFont="1" applyBorder="1" applyAlignment="1">
      <alignment horizontal="center" vertical="center" wrapText="1"/>
    </xf>
    <xf numFmtId="0" fontId="12" fillId="0" borderId="2" xfId="2" applyFont="1" applyBorder="1" applyAlignment="1">
      <alignment horizontal="center"/>
    </xf>
    <xf numFmtId="0" fontId="1" fillId="0" borderId="2" xfId="2" applyBorder="1" applyAlignment="1">
      <alignment horizontal="center" vertical="center"/>
    </xf>
    <xf numFmtId="0" fontId="7" fillId="0" borderId="2" xfId="2" applyFont="1" applyBorder="1" applyAlignment="1">
      <alignment horizontal="center" vertical="center"/>
    </xf>
    <xf numFmtId="0" fontId="4" fillId="0" borderId="2" xfId="2" applyFont="1" applyBorder="1" applyAlignment="1">
      <alignment horizontal="left" vertical="top" wrapText="1"/>
    </xf>
    <xf numFmtId="0" fontId="23" fillId="0" borderId="2" xfId="2" applyFont="1" applyBorder="1" applyAlignment="1">
      <alignment horizontal="center" vertical="top"/>
    </xf>
    <xf numFmtId="0" fontId="27" fillId="0" borderId="2" xfId="1" applyFont="1" applyFill="1" applyBorder="1" applyAlignment="1" applyProtection="1">
      <alignment horizontal="left" vertical="center"/>
    </xf>
    <xf numFmtId="0" fontId="9" fillId="0" borderId="2" xfId="2" applyFont="1" applyBorder="1" applyAlignment="1">
      <alignment horizontal="center" vertical="center"/>
    </xf>
    <xf numFmtId="0" fontId="9" fillId="0" borderId="2" xfId="2" applyFont="1" applyBorder="1" applyAlignment="1">
      <alignment horizontal="center" vertical="center" wrapText="1"/>
    </xf>
    <xf numFmtId="0" fontId="15" fillId="0" borderId="2" xfId="2" applyFont="1" applyBorder="1" applyAlignment="1">
      <alignment horizontal="center" vertical="center"/>
    </xf>
    <xf numFmtId="0" fontId="23" fillId="0" borderId="2" xfId="2" applyFont="1" applyBorder="1" applyAlignment="1">
      <alignment horizontal="center" vertical="center" wrapText="1"/>
    </xf>
    <xf numFmtId="0" fontId="4" fillId="0" borderId="2" xfId="2" applyFont="1" applyBorder="1" applyAlignment="1">
      <alignment horizontal="center" vertical="center" wrapText="1"/>
    </xf>
    <xf numFmtId="0" fontId="23" fillId="0" borderId="2" xfId="2" applyFont="1" applyBorder="1" applyAlignment="1">
      <alignment horizontal="center" vertical="top" wrapText="1"/>
    </xf>
    <xf numFmtId="5" fontId="9" fillId="0" borderId="2" xfId="2" applyNumberFormat="1" applyFont="1" applyBorder="1" applyAlignment="1">
      <alignment horizontal="center" vertical="center" wrapText="1"/>
    </xf>
    <xf numFmtId="164" fontId="23" fillId="0" borderId="2" xfId="3" applyNumberFormat="1" applyFont="1" applyFill="1" applyBorder="1" applyAlignment="1" applyProtection="1">
      <alignment horizontal="center" vertical="top" wrapText="1"/>
    </xf>
    <xf numFmtId="5" fontId="24" fillId="0" borderId="2" xfId="2" applyNumberFormat="1" applyFont="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vertical="center" wrapText="1"/>
    </xf>
    <xf numFmtId="0" fontId="25" fillId="0" borderId="2" xfId="2" applyFont="1" applyBorder="1" applyAlignment="1">
      <alignment horizontal="center" vertical="center"/>
    </xf>
    <xf numFmtId="0" fontId="0" fillId="0" borderId="2" xfId="0" applyBorder="1" applyAlignment="1">
      <alignment horizontal="center" vertical="center"/>
    </xf>
    <xf numFmtId="165" fontId="24" fillId="0" borderId="2" xfId="2" applyNumberFormat="1" applyFont="1" applyBorder="1" applyAlignment="1">
      <alignment horizontal="center" vertical="center" wrapText="1"/>
    </xf>
    <xf numFmtId="0" fontId="4" fillId="0" borderId="2" xfId="2" applyFont="1" applyBorder="1" applyAlignment="1">
      <alignment horizontal="center" vertical="top" wrapText="1"/>
    </xf>
    <xf numFmtId="0" fontId="3" fillId="0" borderId="2" xfId="2" applyFont="1" applyBorder="1" applyAlignment="1">
      <alignment horizontal="left" vertical="top"/>
    </xf>
    <xf numFmtId="0" fontId="0" fillId="0" borderId="2" xfId="0" applyBorder="1" applyAlignment="1">
      <alignment horizontal="center" vertical="top"/>
    </xf>
    <xf numFmtId="0" fontId="0" fillId="0" borderId="2" xfId="0" applyBorder="1" applyAlignment="1">
      <alignment horizontal="center" vertical="top" wrapText="1"/>
    </xf>
    <xf numFmtId="0" fontId="3" fillId="0" borderId="2" xfId="2" applyFont="1" applyBorder="1" applyAlignment="1">
      <alignment horizontal="left" vertical="top" wrapText="1"/>
    </xf>
    <xf numFmtId="0" fontId="4" fillId="0" borderId="2" xfId="2" applyFont="1" applyBorder="1" applyAlignment="1">
      <alignment horizontal="center" vertical="top"/>
    </xf>
    <xf numFmtId="0" fontId="1" fillId="0" borderId="2" xfId="2" applyBorder="1"/>
    <xf numFmtId="0" fontId="2" fillId="0" borderId="2" xfId="2" applyFont="1" applyBorder="1" applyAlignment="1">
      <alignment horizontal="left" vertical="center" wrapText="1"/>
    </xf>
    <xf numFmtId="0" fontId="4" fillId="0" borderId="2" xfId="2" applyFont="1" applyBorder="1" applyAlignment="1">
      <alignment horizontal="center" wrapText="1"/>
    </xf>
    <xf numFmtId="0" fontId="18" fillId="0" borderId="2" xfId="2" applyFont="1" applyBorder="1" applyAlignment="1">
      <alignment horizontal="center" wrapText="1"/>
    </xf>
    <xf numFmtId="0" fontId="2" fillId="0" borderId="2" xfId="2" applyFont="1" applyBorder="1" applyAlignment="1">
      <alignment horizontal="left"/>
    </xf>
    <xf numFmtId="0" fontId="0" fillId="0" borderId="2" xfId="0" applyBorder="1" applyAlignment="1">
      <alignment horizontal="left" vertical="center"/>
    </xf>
    <xf numFmtId="0" fontId="0" fillId="0" borderId="2" xfId="0" applyBorder="1" applyAlignment="1">
      <alignment horizontal="left" vertical="top" wrapText="1"/>
    </xf>
    <xf numFmtId="0" fontId="22" fillId="0" borderId="2" xfId="2" applyFont="1" applyBorder="1" applyAlignment="1">
      <alignment horizontal="center" vertical="top"/>
    </xf>
    <xf numFmtId="0" fontId="12" fillId="0" borderId="2" xfId="2" applyFont="1" applyBorder="1" applyAlignment="1">
      <alignment horizontal="center" wrapText="1"/>
    </xf>
    <xf numFmtId="0" fontId="5" fillId="0" borderId="0" xfId="2" applyFont="1"/>
    <xf numFmtId="0" fontId="24" fillId="0" borderId="0" xfId="2" applyFont="1"/>
    <xf numFmtId="0" fontId="8" fillId="3" borderId="1" xfId="2" applyFont="1" applyFill="1" applyBorder="1" applyAlignment="1">
      <alignment horizontal="left" vertical="center"/>
    </xf>
    <xf numFmtId="0" fontId="23" fillId="3" borderId="1" xfId="2" applyFont="1" applyFill="1" applyBorder="1" applyAlignment="1">
      <alignment horizontal="left" vertical="center" wrapText="1"/>
    </xf>
    <xf numFmtId="0" fontId="23" fillId="3" borderId="40" xfId="2" applyFont="1" applyFill="1" applyBorder="1" applyAlignment="1">
      <alignment horizontal="left" vertical="center" wrapText="1"/>
    </xf>
    <xf numFmtId="0" fontId="23" fillId="3" borderId="1" xfId="2" applyFont="1" applyFill="1" applyBorder="1" applyAlignment="1">
      <alignment horizontal="center" vertical="top"/>
    </xf>
    <xf numFmtId="0" fontId="23" fillId="3" borderId="28" xfId="2" applyFont="1" applyFill="1" applyBorder="1" applyAlignment="1">
      <alignment horizontal="center" vertical="center" wrapText="1"/>
    </xf>
    <xf numFmtId="0" fontId="23" fillId="3" borderId="5" xfId="2" applyFont="1" applyFill="1" applyBorder="1" applyAlignment="1">
      <alignment horizontal="center" vertical="top" wrapText="1"/>
    </xf>
    <xf numFmtId="0" fontId="32" fillId="3" borderId="5" xfId="2" applyFont="1" applyFill="1" applyBorder="1" applyAlignment="1">
      <alignment horizontal="center" vertical="center" wrapText="1"/>
    </xf>
    <xf numFmtId="0" fontId="32" fillId="3" borderId="1"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23" fillId="3" borderId="5" xfId="2" applyFont="1" applyFill="1" applyBorder="1" applyAlignment="1">
      <alignment horizontal="center" vertical="center"/>
    </xf>
    <xf numFmtId="0" fontId="7" fillId="3" borderId="44" xfId="2" applyFont="1" applyFill="1" applyBorder="1" applyAlignment="1">
      <alignment horizontal="center" vertical="center" wrapText="1"/>
    </xf>
    <xf numFmtId="0" fontId="23" fillId="3" borderId="5" xfId="2" applyFont="1" applyFill="1" applyBorder="1" applyAlignment="1">
      <alignment horizontal="center" vertical="center" wrapText="1"/>
    </xf>
    <xf numFmtId="0" fontId="23" fillId="3" borderId="5" xfId="2" applyFont="1" applyFill="1" applyBorder="1" applyAlignment="1">
      <alignment horizontal="center" vertical="top"/>
    </xf>
    <xf numFmtId="0" fontId="7" fillId="3" borderId="1" xfId="2" applyFont="1" applyFill="1" applyBorder="1" applyAlignment="1">
      <alignment horizontal="center" vertical="center"/>
    </xf>
    <xf numFmtId="0" fontId="23" fillId="3" borderId="41" xfId="2" applyFont="1" applyFill="1" applyBorder="1" applyAlignment="1">
      <alignment horizontal="center" vertical="center" wrapText="1"/>
    </xf>
    <xf numFmtId="0" fontId="23" fillId="3" borderId="44" xfId="2" applyFont="1" applyFill="1" applyBorder="1" applyAlignment="1">
      <alignment horizontal="center" vertical="center" wrapText="1"/>
    </xf>
    <xf numFmtId="0" fontId="2" fillId="2" borderId="26" xfId="2" applyFont="1" applyFill="1" applyBorder="1" applyAlignment="1">
      <alignment horizontal="center" textRotation="180"/>
    </xf>
    <xf numFmtId="0" fontId="4" fillId="3" borderId="49" xfId="2" applyFont="1" applyFill="1" applyBorder="1" applyAlignment="1">
      <alignment horizontal="center" vertical="center"/>
    </xf>
    <xf numFmtId="0" fontId="4" fillId="3" borderId="50" xfId="2" applyFont="1" applyFill="1" applyBorder="1" applyAlignment="1">
      <alignment horizontal="center" vertical="center"/>
    </xf>
    <xf numFmtId="0" fontId="3" fillId="0" borderId="2" xfId="2" applyFont="1" applyBorder="1" applyAlignment="1">
      <alignment horizontal="center" vertical="top" wrapText="1"/>
    </xf>
    <xf numFmtId="0" fontId="4" fillId="0" borderId="0" xfId="2" applyFont="1" applyAlignment="1">
      <alignment horizontal="center" vertical="top" wrapText="1"/>
    </xf>
    <xf numFmtId="0" fontId="12" fillId="0" borderId="0" xfId="2" applyFont="1" applyAlignment="1">
      <alignment horizontal="center"/>
    </xf>
    <xf numFmtId="0" fontId="4" fillId="0" borderId="4" xfId="2" applyFont="1" applyBorder="1" applyAlignment="1">
      <alignment horizontal="center" vertical="top" wrapText="1"/>
    </xf>
    <xf numFmtId="0" fontId="23" fillId="0" borderId="1" xfId="2" applyFont="1" applyBorder="1" applyAlignment="1" applyProtection="1">
      <alignment horizontal="center" vertical="center"/>
      <protection locked="0"/>
    </xf>
    <xf numFmtId="0" fontId="4" fillId="0" borderId="0" xfId="2" applyFont="1" applyAlignment="1">
      <alignment horizontal="center" vertical="top"/>
    </xf>
    <xf numFmtId="0" fontId="0" fillId="0" borderId="0" xfId="0" applyAlignment="1">
      <alignment horizontal="center" vertical="top"/>
    </xf>
    <xf numFmtId="0" fontId="4" fillId="0" borderId="10" xfId="2" applyFont="1" applyBorder="1" applyAlignment="1">
      <alignment horizontal="center" vertical="top"/>
    </xf>
    <xf numFmtId="0" fontId="3" fillId="0" borderId="2" xfId="2" applyFont="1" applyBorder="1"/>
    <xf numFmtId="0" fontId="2" fillId="2" borderId="67" xfId="2" applyFont="1" applyFill="1" applyBorder="1" applyAlignment="1">
      <alignment horizontal="center" vertical="top" textRotation="180"/>
    </xf>
    <xf numFmtId="0" fontId="3" fillId="0" borderId="11" xfId="2" applyFont="1" applyBorder="1" applyAlignment="1">
      <alignment vertical="top"/>
    </xf>
    <xf numFmtId="0" fontId="3" fillId="0" borderId="12" xfId="2" applyFont="1" applyBorder="1" applyAlignment="1">
      <alignment vertical="top"/>
    </xf>
    <xf numFmtId="0" fontId="3" fillId="0" borderId="69" xfId="2" applyFont="1" applyBorder="1" applyAlignment="1">
      <alignment horizontal="left" vertical="top"/>
    </xf>
    <xf numFmtId="0" fontId="3" fillId="0" borderId="15" xfId="2" applyFont="1" applyBorder="1" applyAlignment="1">
      <alignment horizontal="left" vertical="top"/>
    </xf>
    <xf numFmtId="0" fontId="0" fillId="0" borderId="15" xfId="0" applyBorder="1" applyAlignment="1">
      <alignment horizontal="center" vertical="top"/>
    </xf>
    <xf numFmtId="0" fontId="0" fillId="0" borderId="0" xfId="0" applyAlignment="1">
      <alignment horizontal="center"/>
    </xf>
    <xf numFmtId="0" fontId="13" fillId="0" borderId="0" xfId="1" applyAlignment="1" applyProtection="1">
      <alignment horizontal="center"/>
    </xf>
    <xf numFmtId="0" fontId="42" fillId="0" borderId="0" xfId="0" applyFont="1"/>
    <xf numFmtId="0" fontId="26" fillId="5" borderId="41" xfId="2" applyFont="1" applyFill="1" applyBorder="1" applyAlignment="1">
      <alignment horizontal="center" vertical="center" wrapText="1"/>
    </xf>
    <xf numFmtId="0" fontId="23" fillId="3" borderId="39" xfId="2" applyFont="1" applyFill="1" applyBorder="1" applyAlignment="1">
      <alignment horizontal="left" vertical="center" wrapText="1"/>
    </xf>
    <xf numFmtId="0" fontId="8" fillId="3" borderId="48" xfId="2" applyFont="1" applyFill="1" applyBorder="1" applyAlignment="1">
      <alignment horizontal="left" vertical="center" wrapText="1"/>
    </xf>
    <xf numFmtId="0" fontId="2" fillId="2" borderId="47" xfId="2" applyFont="1" applyFill="1" applyBorder="1" applyAlignment="1">
      <alignment horizontal="center" vertical="top" textRotation="180" wrapText="1"/>
    </xf>
    <xf numFmtId="0" fontId="2" fillId="3" borderId="48" xfId="2" applyFont="1" applyFill="1" applyBorder="1" applyAlignment="1">
      <alignment horizontal="left" vertical="center" wrapText="1"/>
    </xf>
    <xf numFmtId="0" fontId="9" fillId="0" borderId="58" xfId="2" applyFont="1" applyBorder="1" applyAlignment="1" applyProtection="1">
      <alignment horizontal="right" vertical="top"/>
      <protection locked="0"/>
    </xf>
    <xf numFmtId="0" fontId="22" fillId="0" borderId="0" xfId="2" applyFont="1" applyAlignment="1">
      <alignment wrapText="1"/>
    </xf>
    <xf numFmtId="0" fontId="22" fillId="0" borderId="0" xfId="2" applyFont="1" applyAlignment="1">
      <alignment horizontal="left" vertical="center" wrapText="1"/>
    </xf>
    <xf numFmtId="0" fontId="10" fillId="0" borderId="0" xfId="2" applyFont="1" applyAlignment="1">
      <alignment horizontal="left" vertical="center" wrapText="1"/>
    </xf>
    <xf numFmtId="0" fontId="22" fillId="0" borderId="0" xfId="2" applyFont="1" applyAlignment="1">
      <alignment horizontal="left" wrapText="1"/>
    </xf>
    <xf numFmtId="0" fontId="22" fillId="0" borderId="0" xfId="2" applyFont="1" applyAlignment="1">
      <alignment vertical="center" wrapText="1"/>
    </xf>
    <xf numFmtId="164" fontId="4" fillId="0" borderId="40" xfId="3" applyNumberFormat="1" applyFont="1" applyFill="1" applyBorder="1" applyAlignment="1" applyProtection="1">
      <alignment horizontal="center" vertical="center" wrapText="1"/>
      <protection locked="0"/>
    </xf>
    <xf numFmtId="0" fontId="4" fillId="3" borderId="1" xfId="2" applyFont="1" applyFill="1" applyBorder="1" applyAlignment="1">
      <alignment horizontal="left" vertical="center" wrapText="1"/>
    </xf>
    <xf numFmtId="0" fontId="23" fillId="3" borderId="62" xfId="2" applyFont="1" applyFill="1" applyBorder="1" applyAlignment="1">
      <alignment vertical="center" wrapText="1"/>
    </xf>
    <xf numFmtId="49" fontId="4" fillId="0" borderId="91" xfId="3" applyNumberFormat="1" applyFont="1" applyFill="1" applyBorder="1" applyAlignment="1" applyProtection="1">
      <alignment horizontal="center" vertical="center" wrapText="1"/>
      <protection locked="0"/>
    </xf>
    <xf numFmtId="164" fontId="4" fillId="0" borderId="85" xfId="3" applyNumberFormat="1" applyFont="1" applyFill="1" applyBorder="1" applyAlignment="1" applyProtection="1">
      <alignment horizontal="center" vertical="center" wrapText="1"/>
      <protection locked="0"/>
    </xf>
    <xf numFmtId="3" fontId="4" fillId="0" borderId="92" xfId="3" applyNumberFormat="1" applyFont="1" applyFill="1" applyBorder="1" applyAlignment="1" applyProtection="1">
      <alignment horizontal="center" vertical="center" wrapText="1"/>
      <protection locked="0"/>
    </xf>
    <xf numFmtId="164" fontId="4" fillId="0" borderId="79" xfId="3" applyNumberFormat="1" applyFont="1" applyFill="1" applyBorder="1" applyAlignment="1" applyProtection="1">
      <alignment horizontal="center" vertical="center" wrapText="1"/>
      <protection locked="0"/>
    </xf>
    <xf numFmtId="49" fontId="4" fillId="0" borderId="93" xfId="3" applyNumberFormat="1" applyFont="1" applyFill="1" applyBorder="1" applyAlignment="1" applyProtection="1">
      <alignment horizontal="center" vertical="center" wrapText="1"/>
      <protection locked="0"/>
    </xf>
    <xf numFmtId="0" fontId="12" fillId="0" borderId="0" xfId="2" applyFont="1" applyAlignment="1" applyProtection="1">
      <alignment horizontal="left" vertical="center"/>
      <protection hidden="1"/>
    </xf>
    <xf numFmtId="0" fontId="26" fillId="3" borderId="1" xfId="2" applyFont="1" applyFill="1" applyBorder="1" applyAlignment="1">
      <alignment horizontal="left" vertical="center" wrapText="1"/>
    </xf>
    <xf numFmtId="0" fontId="26" fillId="3" borderId="1" xfId="2" applyFont="1" applyFill="1" applyBorder="1" applyAlignment="1">
      <alignment horizontal="left" vertical="center"/>
    </xf>
    <xf numFmtId="0" fontId="26" fillId="3" borderId="40" xfId="2" applyFont="1" applyFill="1" applyBorder="1" applyAlignment="1">
      <alignment horizontal="left" vertical="center" wrapText="1"/>
    </xf>
    <xf numFmtId="165" fontId="24" fillId="0" borderId="1" xfId="2" applyNumberFormat="1" applyFont="1" applyBorder="1" applyAlignment="1" applyProtection="1">
      <alignment horizontal="center" vertical="center" wrapText="1"/>
      <protection locked="0"/>
    </xf>
    <xf numFmtId="164" fontId="26" fillId="3" borderId="49" xfId="3" applyNumberFormat="1" applyFont="1" applyFill="1" applyBorder="1" applyAlignment="1">
      <alignment horizontal="center" vertical="top" wrapText="1"/>
    </xf>
    <xf numFmtId="0" fontId="23" fillId="3" borderId="49" xfId="2" applyFont="1" applyFill="1" applyBorder="1" applyAlignment="1">
      <alignment horizontal="center" vertical="center" wrapText="1"/>
    </xf>
    <xf numFmtId="0" fontId="23" fillId="3" borderId="50" xfId="2" applyFont="1" applyFill="1" applyBorder="1" applyAlignment="1">
      <alignment horizontal="center" vertical="center" wrapText="1"/>
    </xf>
    <xf numFmtId="0" fontId="23" fillId="3" borderId="90" xfId="2" applyFont="1" applyFill="1" applyBorder="1" applyAlignment="1">
      <alignment horizontal="center" vertical="center" wrapText="1"/>
    </xf>
    <xf numFmtId="0" fontId="4" fillId="0" borderId="0" xfId="2" applyFont="1" applyAlignment="1">
      <alignment horizontal="center" vertical="center"/>
    </xf>
    <xf numFmtId="0" fontId="24" fillId="3" borderId="101" xfId="2" applyFont="1" applyFill="1" applyBorder="1" applyAlignment="1">
      <alignment horizontal="left" vertical="top"/>
    </xf>
    <xf numFmtId="0" fontId="3" fillId="0" borderId="0" xfId="2" applyFont="1" applyAlignment="1">
      <alignment wrapText="1"/>
    </xf>
    <xf numFmtId="0" fontId="3" fillId="0" borderId="0" xfId="2" applyFont="1" applyAlignment="1">
      <alignment horizontal="left" vertical="center" wrapText="1"/>
    </xf>
    <xf numFmtId="16" fontId="2" fillId="2" borderId="27" xfId="2" applyNumberFormat="1" applyFont="1" applyFill="1" applyBorder="1" applyAlignment="1">
      <alignment horizontal="center" vertical="top" textRotation="180"/>
    </xf>
    <xf numFmtId="16" fontId="2" fillId="2" borderId="27" xfId="2" applyNumberFormat="1" applyFont="1" applyFill="1" applyBorder="1" applyAlignment="1">
      <alignment horizontal="center" vertical="top" textRotation="180" wrapText="1"/>
    </xf>
    <xf numFmtId="0" fontId="0" fillId="0" borderId="0" xfId="0" applyAlignment="1" applyProtection="1">
      <alignment horizontal="left" vertical="top" wrapText="1"/>
      <protection locked="0"/>
    </xf>
    <xf numFmtId="0" fontId="0" fillId="0" borderId="0" xfId="0"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56" fillId="5" borderId="1" xfId="0" applyFont="1" applyFill="1" applyBorder="1" applyAlignment="1">
      <alignment vertical="center" wrapText="1"/>
    </xf>
    <xf numFmtId="0" fontId="56" fillId="5" borderId="40" xfId="0" applyFont="1" applyFill="1" applyBorder="1" applyAlignment="1">
      <alignment vertical="center" wrapText="1"/>
    </xf>
    <xf numFmtId="0" fontId="0" fillId="0" borderId="62" xfId="0" applyBorder="1" applyAlignment="1" applyProtection="1">
      <alignment horizontal="left" vertical="center" wrapText="1"/>
      <protection locked="0"/>
    </xf>
    <xf numFmtId="0" fontId="58" fillId="0" borderId="0" xfId="0" applyFont="1"/>
    <xf numFmtId="0" fontId="0" fillId="0" borderId="33" xfId="0" applyBorder="1"/>
    <xf numFmtId="0" fontId="0" fillId="0" borderId="103" xfId="0" applyBorder="1"/>
    <xf numFmtId="0" fontId="0" fillId="8" borderId="33" xfId="0" applyFill="1" applyBorder="1"/>
    <xf numFmtId="0" fontId="0" fillId="8" borderId="0" xfId="0" applyFill="1"/>
    <xf numFmtId="0" fontId="0" fillId="8" borderId="103" xfId="0" applyFill="1" applyBorder="1"/>
    <xf numFmtId="0" fontId="0" fillId="8" borderId="29" xfId="0" applyFill="1" applyBorder="1"/>
    <xf numFmtId="0" fontId="0" fillId="8" borderId="31" xfId="0" applyFill="1" applyBorder="1"/>
    <xf numFmtId="0" fontId="0" fillId="8" borderId="110" xfId="0" applyFill="1" applyBorder="1"/>
    <xf numFmtId="0" fontId="51" fillId="0" borderId="30" xfId="0" applyFont="1" applyBorder="1" applyAlignment="1" applyProtection="1">
      <alignment horizontal="center" vertical="center" wrapText="1"/>
      <protection hidden="1"/>
    </xf>
    <xf numFmtId="0" fontId="51" fillId="0" borderId="71" xfId="0" applyFont="1" applyBorder="1" applyAlignment="1" applyProtection="1">
      <alignment horizontal="center" vertical="center" wrapText="1"/>
      <protection hidden="1"/>
    </xf>
    <xf numFmtId="0" fontId="0" fillId="0" borderId="0" xfId="0" applyAlignment="1">
      <alignment wrapText="1"/>
    </xf>
    <xf numFmtId="0" fontId="62" fillId="0" borderId="0" xfId="0" applyFont="1" applyAlignment="1">
      <alignment wrapText="1"/>
    </xf>
    <xf numFmtId="0" fontId="59" fillId="0" borderId="30" xfId="0" applyFont="1" applyBorder="1" applyAlignment="1">
      <alignment vertical="center"/>
    </xf>
    <xf numFmtId="0" fontId="2" fillId="3" borderId="1" xfId="2" applyFont="1" applyFill="1" applyBorder="1" applyAlignment="1">
      <alignment horizontal="left" vertical="center" wrapText="1"/>
    </xf>
    <xf numFmtId="0" fontId="24" fillId="10" borderId="115" xfId="2" applyFont="1" applyFill="1" applyBorder="1" applyAlignment="1">
      <alignment horizontal="left" vertical="center" wrapText="1"/>
    </xf>
    <xf numFmtId="0" fontId="24" fillId="10" borderId="39" xfId="2" applyFont="1" applyFill="1" applyBorder="1" applyAlignment="1">
      <alignment horizontal="left" vertical="center" wrapText="1"/>
    </xf>
    <xf numFmtId="0" fontId="0" fillId="0" borderId="0" xfId="0" applyAlignment="1">
      <alignment horizontal="center" vertical="center"/>
    </xf>
    <xf numFmtId="0" fontId="1" fillId="0" borderId="10" xfId="2" applyBorder="1"/>
    <xf numFmtId="0" fontId="1" fillId="0" borderId="8" xfId="2" applyBorder="1"/>
    <xf numFmtId="0" fontId="1" fillId="0" borderId="2" xfId="2" applyBorder="1" applyAlignment="1">
      <alignment horizontal="center"/>
    </xf>
    <xf numFmtId="0" fontId="23" fillId="11" borderId="49" xfId="2" applyFont="1" applyFill="1" applyBorder="1" applyAlignment="1">
      <alignment horizontal="center" vertical="center" wrapText="1"/>
    </xf>
    <xf numFmtId="0" fontId="23" fillId="11" borderId="50" xfId="2" applyFont="1" applyFill="1" applyBorder="1" applyAlignment="1">
      <alignment horizontal="center" vertical="center" wrapText="1"/>
    </xf>
    <xf numFmtId="0" fontId="23" fillId="11" borderId="90" xfId="2" applyFont="1" applyFill="1" applyBorder="1" applyAlignment="1">
      <alignment horizontal="center" vertical="center" wrapText="1"/>
    </xf>
    <xf numFmtId="164" fontId="4" fillId="0" borderId="1" xfId="3" applyNumberFormat="1" applyFont="1" applyFill="1" applyBorder="1" applyAlignment="1" applyProtection="1">
      <alignment horizontal="center" vertical="center" wrapText="1"/>
      <protection locked="0"/>
    </xf>
    <xf numFmtId="166" fontId="4" fillId="0" borderId="119" xfId="3" applyNumberFormat="1" applyFont="1" applyFill="1" applyBorder="1" applyAlignment="1" applyProtection="1">
      <alignment horizontal="center" vertical="center" wrapText="1"/>
      <protection locked="0"/>
    </xf>
    <xf numFmtId="49" fontId="4" fillId="0" borderId="120" xfId="3" applyNumberFormat="1" applyFont="1" applyFill="1" applyBorder="1" applyAlignment="1" applyProtection="1">
      <alignment horizontal="center" vertical="center" wrapText="1"/>
      <protection locked="0"/>
    </xf>
    <xf numFmtId="166" fontId="2" fillId="0" borderId="100" xfId="3" applyNumberFormat="1" applyFont="1" applyFill="1" applyBorder="1" applyAlignment="1" applyProtection="1">
      <alignment horizontal="center" vertical="center" wrapText="1"/>
      <protection locked="0"/>
    </xf>
    <xf numFmtId="166" fontId="2" fillId="0" borderId="33" xfId="3" applyNumberFormat="1" applyFont="1" applyFill="1" applyBorder="1" applyAlignment="1" applyProtection="1">
      <alignment horizontal="center" vertical="center" wrapText="1"/>
      <protection locked="0"/>
    </xf>
    <xf numFmtId="166" fontId="2" fillId="0" borderId="80" xfId="3" applyNumberFormat="1" applyFont="1" applyFill="1" applyBorder="1" applyAlignment="1" applyProtection="1">
      <alignment horizontal="center" vertical="center" wrapText="1"/>
      <protection locked="0"/>
    </xf>
    <xf numFmtId="0" fontId="24" fillId="3" borderId="122" xfId="2" applyFont="1" applyFill="1" applyBorder="1" applyAlignment="1">
      <alignment horizontal="left" vertical="top" wrapText="1"/>
    </xf>
    <xf numFmtId="0" fontId="23" fillId="3" borderId="65" xfId="2" applyFont="1" applyFill="1" applyBorder="1" applyAlignment="1">
      <alignment horizontal="center" vertical="top" wrapText="1"/>
    </xf>
    <xf numFmtId="0" fontId="2" fillId="0" borderId="59" xfId="2" applyFont="1" applyBorder="1" applyAlignment="1" applyProtection="1">
      <alignment horizontal="center" vertical="center" wrapText="1"/>
      <protection locked="0"/>
    </xf>
    <xf numFmtId="167" fontId="2" fillId="0" borderId="77" xfId="2" applyNumberFormat="1" applyFont="1" applyBorder="1" applyAlignment="1" applyProtection="1">
      <alignment horizontal="center" vertical="center" wrapText="1"/>
      <protection locked="0"/>
    </xf>
    <xf numFmtId="167" fontId="2" fillId="0" borderId="72" xfId="2" applyNumberFormat="1" applyFont="1" applyBorder="1" applyAlignment="1" applyProtection="1">
      <alignment horizontal="center" vertical="center" wrapText="1"/>
      <protection locked="0"/>
    </xf>
    <xf numFmtId="167" fontId="2" fillId="0" borderId="59" xfId="2" applyNumberFormat="1" applyFont="1" applyBorder="1" applyAlignment="1" applyProtection="1">
      <alignment horizontal="center" vertical="center" wrapText="1"/>
      <protection locked="0"/>
    </xf>
    <xf numFmtId="167" fontId="2" fillId="0" borderId="73" xfId="2" applyNumberFormat="1" applyFont="1" applyBorder="1" applyAlignment="1" applyProtection="1">
      <alignment horizontal="center" vertical="center" wrapText="1"/>
      <protection locked="0"/>
    </xf>
    <xf numFmtId="0" fontId="16" fillId="2" borderId="27" xfId="2" applyFont="1" applyFill="1" applyBorder="1" applyAlignment="1">
      <alignment horizontal="center" vertical="top" textRotation="180" wrapText="1"/>
    </xf>
    <xf numFmtId="0" fontId="23" fillId="3" borderId="38" xfId="2" applyFont="1" applyFill="1" applyBorder="1" applyAlignment="1">
      <alignment vertical="center" wrapText="1"/>
    </xf>
    <xf numFmtId="5" fontId="24" fillId="0" borderId="33" xfId="2" applyNumberFormat="1" applyFont="1" applyBorder="1" applyAlignment="1" applyProtection="1">
      <alignment horizontal="center" vertical="center" wrapText="1"/>
      <protection locked="0"/>
    </xf>
    <xf numFmtId="49" fontId="23" fillId="0" borderId="1" xfId="2" applyNumberFormat="1" applyFont="1" applyBorder="1" applyAlignment="1" applyProtection="1">
      <alignment horizontal="center" vertical="center"/>
      <protection locked="0"/>
    </xf>
    <xf numFmtId="0" fontId="2" fillId="3" borderId="1" xfId="2" applyFont="1" applyFill="1" applyBorder="1" applyAlignment="1">
      <alignment horizontal="left" vertical="center"/>
    </xf>
    <xf numFmtId="0" fontId="0" fillId="0" borderId="2" xfId="0" applyBorder="1" applyAlignment="1">
      <alignment vertical="top" textRotation="180"/>
    </xf>
    <xf numFmtId="0" fontId="24" fillId="10" borderId="0" xfId="2" applyFont="1" applyFill="1" applyAlignment="1">
      <alignment horizontal="left" vertical="center" wrapText="1"/>
    </xf>
    <xf numFmtId="0" fontId="4" fillId="0" borderId="124" xfId="2" applyFont="1" applyBorder="1" applyAlignment="1">
      <alignment vertical="top" wrapText="1"/>
    </xf>
    <xf numFmtId="0" fontId="4" fillId="0" borderId="124" xfId="2" applyFont="1" applyBorder="1" applyAlignment="1">
      <alignment horizontal="center" vertical="top" wrapText="1"/>
    </xf>
    <xf numFmtId="0" fontId="4" fillId="0" borderId="125" xfId="2" applyFont="1" applyBorder="1" applyAlignment="1">
      <alignment horizontal="center" vertical="top" wrapText="1"/>
    </xf>
    <xf numFmtId="0" fontId="3" fillId="0" borderId="126" xfId="2" applyFont="1" applyBorder="1" applyAlignment="1">
      <alignment vertical="top"/>
    </xf>
    <xf numFmtId="0" fontId="3" fillId="0" borderId="128" xfId="2" applyFont="1" applyBorder="1" applyAlignment="1">
      <alignment vertical="top"/>
    </xf>
    <xf numFmtId="0" fontId="3" fillId="0" borderId="15" xfId="2" applyFont="1" applyBorder="1" applyAlignment="1">
      <alignment vertical="top"/>
    </xf>
    <xf numFmtId="0" fontId="27" fillId="0" borderId="45" xfId="2" applyFont="1" applyBorder="1" applyAlignment="1">
      <alignment horizontal="left" vertical="top"/>
    </xf>
    <xf numFmtId="0" fontId="27" fillId="0" borderId="13" xfId="2" applyFont="1" applyBorder="1" applyAlignment="1">
      <alignment horizontal="left" vertical="top"/>
    </xf>
    <xf numFmtId="0" fontId="27" fillId="0" borderId="46" xfId="2" applyFont="1" applyBorder="1" applyAlignment="1">
      <alignment horizontal="left" vertical="top"/>
    </xf>
    <xf numFmtId="0" fontId="23" fillId="3" borderId="50" xfId="2" applyFont="1" applyFill="1" applyBorder="1" applyAlignment="1">
      <alignment horizontal="center" vertical="center" wrapText="1"/>
    </xf>
    <xf numFmtId="0" fontId="48" fillId="0" borderId="51" xfId="0" applyFont="1" applyBorder="1" applyAlignment="1">
      <alignment horizontal="center" vertical="center" wrapText="1"/>
    </xf>
    <xf numFmtId="164" fontId="2" fillId="0" borderId="88" xfId="3" applyNumberFormat="1" applyFont="1" applyFill="1" applyBorder="1" applyAlignment="1" applyProtection="1">
      <alignment horizontal="center" vertical="center" wrapText="1"/>
      <protection locked="0"/>
    </xf>
    <xf numFmtId="0" fontId="16" fillId="0" borderId="89" xfId="0" applyFont="1" applyBorder="1" applyAlignment="1" applyProtection="1">
      <alignment horizontal="center" vertical="center" wrapText="1"/>
      <protection locked="0"/>
    </xf>
    <xf numFmtId="164" fontId="2" fillId="0" borderId="86" xfId="3" applyNumberFormat="1" applyFont="1" applyFill="1" applyBorder="1" applyAlignment="1" applyProtection="1">
      <alignment horizontal="center" vertical="center" wrapText="1"/>
      <protection locked="0"/>
    </xf>
    <xf numFmtId="0" fontId="16" fillId="0" borderId="87" xfId="0" applyFont="1" applyBorder="1" applyAlignment="1" applyProtection="1">
      <alignment horizontal="center" vertical="center" wrapText="1"/>
      <protection locked="0"/>
    </xf>
    <xf numFmtId="164" fontId="2" fillId="0" borderId="80" xfId="3" applyNumberFormat="1" applyFont="1" applyFill="1" applyBorder="1" applyAlignment="1" applyProtection="1">
      <alignment horizontal="center" vertical="center" wrapText="1"/>
      <protection locked="0"/>
    </xf>
    <xf numFmtId="0" fontId="16" fillId="0" borderId="81" xfId="0" applyFont="1" applyBorder="1" applyAlignment="1" applyProtection="1">
      <alignment horizontal="center" vertical="center" wrapText="1"/>
      <protection locked="0"/>
    </xf>
    <xf numFmtId="0" fontId="48" fillId="0" borderId="53" xfId="0" applyFont="1" applyBorder="1" applyAlignment="1">
      <alignment horizontal="center" vertical="center" wrapText="1"/>
    </xf>
    <xf numFmtId="49" fontId="2" fillId="0" borderId="86" xfId="3" applyNumberFormat="1" applyFont="1" applyFill="1" applyBorder="1" applyAlignment="1" applyProtection="1">
      <alignment horizontal="center" vertical="center" wrapText="1"/>
      <protection locked="0"/>
    </xf>
    <xf numFmtId="0" fontId="16" fillId="0" borderId="98" xfId="0" applyFont="1" applyBorder="1" applyAlignment="1" applyProtection="1">
      <alignment horizontal="center" vertical="center" wrapText="1"/>
      <protection locked="0"/>
    </xf>
    <xf numFmtId="166" fontId="2" fillId="0" borderId="86" xfId="3" applyNumberFormat="1" applyFont="1" applyFill="1" applyBorder="1" applyAlignment="1" applyProtection="1">
      <alignment horizontal="center" vertical="center" wrapText="1"/>
      <protection locked="0"/>
    </xf>
    <xf numFmtId="166" fontId="16" fillId="0" borderId="99" xfId="0" applyNumberFormat="1" applyFont="1" applyBorder="1" applyAlignment="1" applyProtection="1">
      <alignment horizontal="center" vertical="center" wrapText="1"/>
      <protection locked="0"/>
    </xf>
    <xf numFmtId="49" fontId="2" fillId="0" borderId="80" xfId="3" applyNumberFormat="1" applyFont="1" applyFill="1" applyBorder="1" applyAlignment="1" applyProtection="1">
      <alignment horizontal="center" vertical="center" wrapText="1"/>
      <protection locked="0"/>
    </xf>
    <xf numFmtId="0" fontId="16" fillId="0" borderId="96" xfId="0" applyFont="1" applyBorder="1" applyAlignment="1" applyProtection="1">
      <alignment horizontal="center" vertical="center" wrapText="1"/>
      <protection locked="0"/>
    </xf>
    <xf numFmtId="166" fontId="2" fillId="0" borderId="80" xfId="3" applyNumberFormat="1" applyFont="1" applyFill="1" applyBorder="1" applyAlignment="1" applyProtection="1">
      <alignment horizontal="center" vertical="center" wrapText="1"/>
      <protection locked="0"/>
    </xf>
    <xf numFmtId="166" fontId="16" fillId="0" borderId="97" xfId="0" applyNumberFormat="1" applyFont="1" applyBorder="1" applyAlignment="1" applyProtection="1">
      <alignment horizontal="center" vertical="center" wrapText="1"/>
      <protection locked="0"/>
    </xf>
    <xf numFmtId="0" fontId="2" fillId="2" borderId="26" xfId="2" applyFont="1" applyFill="1" applyBorder="1" applyAlignment="1">
      <alignment horizontal="center" vertical="top" textRotation="180" wrapText="1"/>
    </xf>
    <xf numFmtId="0" fontId="2" fillId="2" borderId="23" xfId="2" applyFont="1" applyFill="1" applyBorder="1" applyAlignment="1">
      <alignment horizontal="center" vertical="top" textRotation="180" wrapText="1"/>
    </xf>
    <xf numFmtId="0" fontId="23" fillId="3" borderId="44" xfId="2" applyFont="1" applyFill="1" applyBorder="1" applyAlignment="1">
      <alignment horizontal="left" vertical="center" wrapText="1"/>
    </xf>
    <xf numFmtId="0" fontId="23" fillId="3" borderId="1" xfId="2" applyFont="1" applyFill="1" applyBorder="1" applyAlignment="1">
      <alignment horizontal="left" vertical="center" wrapText="1"/>
    </xf>
    <xf numFmtId="0" fontId="2" fillId="2" borderId="22" xfId="2" applyFont="1" applyFill="1" applyBorder="1" applyAlignment="1">
      <alignment horizontal="center" vertical="top" textRotation="180" wrapText="1"/>
    </xf>
    <xf numFmtId="0" fontId="4" fillId="3" borderId="5" xfId="2" applyFont="1" applyFill="1" applyBorder="1" applyAlignment="1">
      <alignment horizontal="center" wrapText="1"/>
    </xf>
    <xf numFmtId="0" fontId="4" fillId="3" borderId="19" xfId="2" applyFont="1" applyFill="1" applyBorder="1" applyAlignment="1">
      <alignment horizontal="center" wrapText="1"/>
    </xf>
    <xf numFmtId="0" fontId="3" fillId="0" borderId="5" xfId="2" applyFont="1" applyBorder="1" applyAlignment="1">
      <alignment horizontal="center" vertical="center"/>
    </xf>
    <xf numFmtId="0" fontId="3" fillId="0" borderId="19" xfId="2" applyFont="1" applyBorder="1" applyAlignment="1">
      <alignment horizontal="center" vertical="center"/>
    </xf>
    <xf numFmtId="0" fontId="3" fillId="0" borderId="21" xfId="2" applyFont="1" applyBorder="1" applyAlignment="1">
      <alignment horizontal="left" vertical="top" wrapText="1"/>
    </xf>
    <xf numFmtId="0" fontId="0" fillId="0" borderId="12" xfId="0" applyBorder="1" applyAlignment="1">
      <alignment horizontal="left" vertical="top" wrapText="1"/>
    </xf>
    <xf numFmtId="0" fontId="2" fillId="2" borderId="64" xfId="2" applyFont="1" applyFill="1" applyBorder="1" applyAlignment="1">
      <alignment horizontal="center" vertical="top" textRotation="180" wrapText="1"/>
    </xf>
    <xf numFmtId="0" fontId="16" fillId="2" borderId="66" xfId="2" applyFont="1" applyFill="1" applyBorder="1" applyAlignment="1">
      <alignment horizontal="center" vertical="top" textRotation="180" wrapText="1"/>
    </xf>
    <xf numFmtId="0" fontId="3" fillId="0" borderId="71" xfId="2" applyFont="1" applyBorder="1" applyAlignment="1">
      <alignment horizontal="left" vertical="top"/>
    </xf>
    <xf numFmtId="0" fontId="39" fillId="0" borderId="71" xfId="0" applyFont="1" applyBorder="1" applyAlignment="1">
      <alignment horizontal="left" vertical="top"/>
    </xf>
    <xf numFmtId="49" fontId="9" fillId="0" borderId="5" xfId="2" applyNumberFormat="1" applyFont="1" applyBorder="1" applyAlignment="1" applyProtection="1">
      <alignment horizontal="center" vertical="center"/>
      <protection locked="0"/>
    </xf>
    <xf numFmtId="49" fontId="9" fillId="0" borderId="20" xfId="2" applyNumberFormat="1" applyFont="1" applyBorder="1" applyAlignment="1" applyProtection="1">
      <alignment horizontal="center" vertical="center"/>
      <protection locked="0"/>
    </xf>
    <xf numFmtId="0" fontId="3" fillId="0" borderId="13" xfId="2" applyFont="1" applyBorder="1" applyAlignment="1">
      <alignment horizontal="center" vertical="top" wrapText="1"/>
    </xf>
    <xf numFmtId="0" fontId="3" fillId="0" borderId="14" xfId="2" applyFont="1" applyBorder="1" applyAlignment="1">
      <alignment horizontal="center" vertical="top" wrapText="1"/>
    </xf>
    <xf numFmtId="0" fontId="3" fillId="0" borderId="0" xfId="2" applyFont="1" applyAlignment="1">
      <alignment horizontal="center" vertical="top" wrapText="1"/>
    </xf>
    <xf numFmtId="0" fontId="3" fillId="0" borderId="15" xfId="2" applyFont="1" applyBorder="1" applyAlignment="1">
      <alignment horizontal="center" vertical="top" wrapText="1"/>
    </xf>
    <xf numFmtId="0" fontId="3" fillId="0" borderId="4" xfId="2" applyFont="1" applyBorder="1" applyAlignment="1">
      <alignment horizontal="center" vertical="top" wrapText="1"/>
    </xf>
    <xf numFmtId="0" fontId="3" fillId="0" borderId="16" xfId="2" applyFont="1" applyBorder="1" applyAlignment="1">
      <alignment horizontal="center" vertical="top" wrapText="1"/>
    </xf>
    <xf numFmtId="0" fontId="11" fillId="0" borderId="24" xfId="2" applyFont="1" applyBorder="1" applyAlignment="1" applyProtection="1">
      <alignment vertical="top" wrapText="1"/>
      <protection locked="0"/>
    </xf>
    <xf numFmtId="0" fontId="71" fillId="0" borderId="13" xfId="0" applyFont="1" applyBorder="1" applyAlignment="1" applyProtection="1">
      <alignment wrapText="1"/>
      <protection locked="0"/>
    </xf>
    <xf numFmtId="0" fontId="71" fillId="0" borderId="14" xfId="0" applyFont="1" applyBorder="1" applyAlignment="1" applyProtection="1">
      <alignment wrapText="1"/>
      <protection locked="0"/>
    </xf>
    <xf numFmtId="0" fontId="71" fillId="0" borderId="104" xfId="0" applyFont="1" applyBorder="1" applyAlignment="1" applyProtection="1">
      <alignment wrapText="1"/>
      <protection locked="0"/>
    </xf>
    <xf numFmtId="0" fontId="71" fillId="0" borderId="4" xfId="0" applyFont="1" applyBorder="1" applyAlignment="1" applyProtection="1">
      <alignment wrapText="1"/>
      <protection locked="0"/>
    </xf>
    <xf numFmtId="0" fontId="71" fillId="0" borderId="16" xfId="0" applyFont="1" applyBorder="1" applyAlignment="1" applyProtection="1">
      <alignment wrapText="1"/>
      <protection locked="0"/>
    </xf>
    <xf numFmtId="0" fontId="33" fillId="0" borderId="5" xfId="1" applyFont="1" applyFill="1" applyBorder="1" applyAlignment="1" applyProtection="1">
      <alignment horizontal="center" vertical="center"/>
      <protection locked="0"/>
    </xf>
    <xf numFmtId="0" fontId="33" fillId="0" borderId="19" xfId="1" applyFont="1" applyFill="1" applyBorder="1" applyAlignment="1" applyProtection="1">
      <alignment horizontal="center" vertical="center"/>
      <protection locked="0"/>
    </xf>
    <xf numFmtId="0" fontId="33" fillId="0" borderId="54" xfId="1" applyFont="1" applyFill="1" applyBorder="1" applyAlignment="1" applyProtection="1">
      <alignment horizontal="center" vertical="center"/>
      <protection locked="0"/>
    </xf>
    <xf numFmtId="0" fontId="9" fillId="0" borderId="5" xfId="2" applyFont="1" applyBorder="1" applyAlignment="1" applyProtection="1">
      <alignment horizontal="left" vertical="center"/>
      <protection locked="0"/>
    </xf>
    <xf numFmtId="0" fontId="9" fillId="0" borderId="20" xfId="2" applyFont="1" applyBorder="1" applyAlignment="1" applyProtection="1">
      <alignment horizontal="left" vertical="center"/>
      <protection locked="0"/>
    </xf>
    <xf numFmtId="0" fontId="4" fillId="0" borderId="0" xfId="2" applyFont="1" applyAlignment="1">
      <alignment horizontal="center" vertical="top"/>
    </xf>
    <xf numFmtId="0" fontId="4" fillId="0" borderId="126" xfId="2" applyFont="1" applyBorder="1" applyAlignment="1">
      <alignment horizontal="center" vertical="top"/>
    </xf>
    <xf numFmtId="0" fontId="23" fillId="0" borderId="17" xfId="2" applyFont="1" applyBorder="1" applyAlignment="1" applyProtection="1">
      <alignment horizontal="center" vertical="top" wrapText="1"/>
      <protection locked="0"/>
    </xf>
    <xf numFmtId="0" fontId="23" fillId="0" borderId="127" xfId="2" applyFont="1" applyBorder="1" applyAlignment="1" applyProtection="1">
      <alignment horizontal="center" vertical="top" wrapText="1"/>
      <protection locked="0"/>
    </xf>
    <xf numFmtId="0" fontId="4" fillId="0" borderId="128" xfId="2" applyFont="1" applyBorder="1" applyAlignment="1">
      <alignment horizontal="center" vertical="top"/>
    </xf>
    <xf numFmtId="0" fontId="4" fillId="0" borderId="15" xfId="2" applyFont="1" applyBorder="1" applyAlignment="1">
      <alignment horizontal="center" vertical="top"/>
    </xf>
    <xf numFmtId="0" fontId="23" fillId="0" borderId="129" xfId="2" applyFont="1" applyBorder="1" applyAlignment="1" applyProtection="1">
      <alignment horizontal="center" vertical="top" wrapText="1"/>
      <protection locked="0"/>
    </xf>
    <xf numFmtId="0" fontId="23" fillId="0" borderId="70" xfId="2" applyFont="1" applyBorder="1" applyAlignment="1" applyProtection="1">
      <alignment horizontal="center" vertical="top" wrapText="1"/>
      <protection locked="0"/>
    </xf>
    <xf numFmtId="0" fontId="9" fillId="0" borderId="30" xfId="2"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15" fillId="3" borderId="19" xfId="2" applyFont="1" applyFill="1" applyBorder="1" applyAlignment="1">
      <alignment horizontal="center" vertical="center" wrapText="1"/>
    </xf>
    <xf numFmtId="0" fontId="0" fillId="0" borderId="19" xfId="0" applyBorder="1" applyAlignment="1">
      <alignment horizontal="center" vertical="center"/>
    </xf>
    <xf numFmtId="0" fontId="0" fillId="0" borderId="54" xfId="0" applyBorder="1" applyAlignment="1">
      <alignment horizontal="center" vertical="center"/>
    </xf>
    <xf numFmtId="0" fontId="26" fillId="3" borderId="1" xfId="2" applyFont="1" applyFill="1" applyBorder="1" applyAlignment="1">
      <alignment horizontal="center" vertical="center" wrapText="1"/>
    </xf>
    <xf numFmtId="0" fontId="43" fillId="0" borderId="1" xfId="0" applyFont="1" applyBorder="1" applyAlignment="1">
      <alignment horizontal="center" vertical="center"/>
    </xf>
    <xf numFmtId="0" fontId="8" fillId="3" borderId="40" xfId="2" applyFont="1" applyFill="1" applyBorder="1" applyAlignment="1">
      <alignment horizontal="left" vertical="center" wrapText="1"/>
    </xf>
    <xf numFmtId="0" fontId="8" fillId="3" borderId="57" xfId="2" applyFont="1" applyFill="1" applyBorder="1" applyAlignment="1">
      <alignment horizontal="left" vertical="center" wrapText="1"/>
    </xf>
    <xf numFmtId="0" fontId="23" fillId="3" borderId="5" xfId="2" applyFont="1" applyFill="1" applyBorder="1" applyAlignment="1">
      <alignment horizontal="center" vertical="center" wrapText="1"/>
    </xf>
    <xf numFmtId="0" fontId="23" fillId="3" borderId="20" xfId="2" applyFont="1" applyFill="1" applyBorder="1" applyAlignment="1">
      <alignment horizontal="center" vertical="center" wrapText="1"/>
    </xf>
    <xf numFmtId="0" fontId="23" fillId="3" borderId="19" xfId="2" applyFont="1" applyFill="1" applyBorder="1" applyAlignment="1">
      <alignment horizontal="center" vertical="center" wrapText="1"/>
    </xf>
    <xf numFmtId="0" fontId="2" fillId="2" borderId="25" xfId="2" applyFont="1" applyFill="1" applyBorder="1" applyAlignment="1">
      <alignment horizontal="center" vertical="center"/>
    </xf>
    <xf numFmtId="0" fontId="2" fillId="2" borderId="32" xfId="2" applyFont="1" applyFill="1" applyBorder="1" applyAlignment="1">
      <alignment horizontal="center" vertical="center"/>
    </xf>
    <xf numFmtId="0" fontId="2" fillId="2" borderId="105" xfId="2" applyFont="1" applyFill="1" applyBorder="1" applyAlignment="1">
      <alignment horizontal="center" vertical="center"/>
    </xf>
    <xf numFmtId="0" fontId="8" fillId="3" borderId="48" xfId="2" applyFont="1" applyFill="1" applyBorder="1" applyAlignment="1">
      <alignment horizontal="left" vertical="center" wrapText="1"/>
    </xf>
    <xf numFmtId="0" fontId="8" fillId="3" borderId="38" xfId="2" applyFont="1" applyFill="1" applyBorder="1" applyAlignment="1">
      <alignment horizontal="left" vertical="center" wrapText="1"/>
    </xf>
    <xf numFmtId="0" fontId="4" fillId="3" borderId="50" xfId="2" applyFont="1" applyFill="1" applyBorder="1" applyAlignment="1">
      <alignment horizontal="center" vertical="center"/>
    </xf>
    <xf numFmtId="0" fontId="4" fillId="3" borderId="51"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3" xfId="2" applyFont="1" applyFill="1" applyBorder="1" applyAlignment="1">
      <alignment horizontal="center" vertical="center"/>
    </xf>
    <xf numFmtId="0" fontId="9" fillId="0" borderId="5" xfId="2" applyFont="1" applyBorder="1" applyAlignment="1" applyProtection="1">
      <alignment horizontal="center" vertical="center"/>
      <protection locked="0"/>
    </xf>
    <xf numFmtId="0" fontId="9" fillId="0" borderId="20" xfId="2" applyFont="1" applyBorder="1" applyAlignment="1" applyProtection="1">
      <alignment horizontal="center" vertical="center"/>
      <protection locked="0"/>
    </xf>
    <xf numFmtId="0" fontId="2" fillId="5" borderId="0" xfId="2" applyFont="1" applyFill="1" applyAlignment="1">
      <alignment horizontal="center" vertical="center"/>
    </xf>
    <xf numFmtId="0" fontId="0" fillId="5" borderId="0" xfId="0" applyFill="1" applyAlignment="1">
      <alignment horizontal="center" vertical="center"/>
    </xf>
    <xf numFmtId="0" fontId="24" fillId="0" borderId="0" xfId="2" applyFont="1" applyAlignment="1">
      <alignment horizontal="left"/>
    </xf>
    <xf numFmtId="0" fontId="35" fillId="0" borderId="0" xfId="0" applyFont="1" applyAlignment="1">
      <alignment horizontal="left"/>
    </xf>
    <xf numFmtId="16" fontId="2" fillId="2" borderId="26" xfId="2" applyNumberFormat="1" applyFont="1" applyFill="1" applyBorder="1" applyAlignment="1">
      <alignment horizontal="center" vertical="top" textRotation="180"/>
    </xf>
    <xf numFmtId="16" fontId="2" fillId="2" borderId="27" xfId="2" applyNumberFormat="1" applyFont="1" applyFill="1" applyBorder="1" applyAlignment="1">
      <alignment horizontal="center" vertical="top" textRotation="180"/>
    </xf>
    <xf numFmtId="0" fontId="24" fillId="3" borderId="37" xfId="2" applyFont="1" applyFill="1" applyBorder="1" applyAlignment="1">
      <alignment horizontal="center" vertical="center" wrapText="1"/>
    </xf>
    <xf numFmtId="0" fontId="24" fillId="3" borderId="38" xfId="2" applyFont="1" applyFill="1" applyBorder="1" applyAlignment="1">
      <alignment horizontal="center" vertical="center" wrapText="1"/>
    </xf>
    <xf numFmtId="0" fontId="24" fillId="3" borderId="39" xfId="2" applyFont="1" applyFill="1" applyBorder="1" applyAlignment="1">
      <alignment horizontal="center" vertical="center" wrapText="1"/>
    </xf>
    <xf numFmtId="0" fontId="11" fillId="0" borderId="24" xfId="2" applyFont="1" applyBorder="1" applyAlignment="1" applyProtection="1">
      <alignment horizontal="center" vertical="center" wrapText="1"/>
      <protection locked="0"/>
    </xf>
    <xf numFmtId="0" fontId="11" fillId="0" borderId="13" xfId="2" applyFont="1" applyBorder="1" applyAlignment="1" applyProtection="1">
      <alignment horizontal="center" vertical="center" wrapText="1"/>
      <protection locked="0"/>
    </xf>
    <xf numFmtId="0" fontId="11" fillId="0" borderId="102" xfId="2" applyFont="1" applyBorder="1" applyAlignment="1" applyProtection="1">
      <alignment horizontal="center" vertical="center" wrapText="1"/>
      <protection locked="0"/>
    </xf>
    <xf numFmtId="0" fontId="11" fillId="0" borderId="33" xfId="2" applyFont="1" applyBorder="1" applyAlignment="1" applyProtection="1">
      <alignment horizontal="center" vertical="center" wrapText="1"/>
      <protection locked="0"/>
    </xf>
    <xf numFmtId="0" fontId="11" fillId="0" borderId="0" xfId="2" applyFont="1" applyAlignment="1" applyProtection="1">
      <alignment horizontal="center" vertical="center" wrapText="1"/>
      <protection locked="0"/>
    </xf>
    <xf numFmtId="0" fontId="11" fillId="0" borderId="103" xfId="2" applyFont="1" applyBorder="1" applyAlignment="1" applyProtection="1">
      <alignment horizontal="center" vertical="center" wrapText="1"/>
      <protection locked="0"/>
    </xf>
    <xf numFmtId="0" fontId="11" fillId="0" borderId="29" xfId="2" applyFont="1" applyBorder="1" applyAlignment="1" applyProtection="1">
      <alignment horizontal="center" vertical="center" wrapText="1"/>
      <protection locked="0"/>
    </xf>
    <xf numFmtId="0" fontId="11" fillId="0" borderId="31" xfId="2" applyFont="1" applyBorder="1" applyAlignment="1" applyProtection="1">
      <alignment horizontal="center" vertical="center" wrapText="1"/>
      <protection locked="0"/>
    </xf>
    <xf numFmtId="0" fontId="38" fillId="0" borderId="35" xfId="2" applyFont="1" applyBorder="1" applyAlignment="1" applyProtection="1">
      <alignment horizontal="center" vertical="center"/>
      <protection locked="0"/>
    </xf>
    <xf numFmtId="0" fontId="38" fillId="0" borderId="36" xfId="2" applyFont="1" applyBorder="1" applyAlignment="1" applyProtection="1">
      <alignment horizontal="center" vertical="center"/>
      <protection locked="0"/>
    </xf>
    <xf numFmtId="0" fontId="22" fillId="0" borderId="35" xfId="2" applyFont="1" applyBorder="1" applyAlignment="1" applyProtection="1">
      <alignment horizontal="left" vertical="top" wrapText="1"/>
      <protection locked="0"/>
    </xf>
    <xf numFmtId="0" fontId="4" fillId="0" borderId="32" xfId="2" applyFont="1" applyBorder="1" applyAlignment="1" applyProtection="1">
      <alignment horizontal="left" vertical="top" wrapText="1"/>
      <protection locked="0"/>
    </xf>
    <xf numFmtId="0" fontId="23" fillId="3" borderId="5" xfId="2" applyFont="1" applyFill="1" applyBorder="1" applyAlignment="1">
      <alignment horizontal="center" vertical="top"/>
    </xf>
    <xf numFmtId="0" fontId="23" fillId="3" borderId="20" xfId="2" applyFont="1" applyFill="1" applyBorder="1" applyAlignment="1">
      <alignment horizontal="center" vertical="top"/>
    </xf>
    <xf numFmtId="0" fontId="23" fillId="3" borderId="41" xfId="2" applyFont="1" applyFill="1" applyBorder="1" applyAlignment="1">
      <alignment horizontal="center" vertical="center"/>
    </xf>
    <xf numFmtId="0" fontId="23" fillId="3" borderId="42" xfId="2" applyFont="1" applyFill="1" applyBorder="1" applyAlignment="1">
      <alignment horizontal="center" vertical="center"/>
    </xf>
    <xf numFmtId="0" fontId="23" fillId="3" borderId="41" xfId="2" applyFont="1" applyFill="1" applyBorder="1" applyAlignment="1">
      <alignment horizontal="center" vertical="top"/>
    </xf>
    <xf numFmtId="0" fontId="23" fillId="3" borderId="43" xfId="2" applyFont="1" applyFill="1" applyBorder="1" applyAlignment="1">
      <alignment horizontal="center" vertical="top"/>
    </xf>
    <xf numFmtId="0" fontId="2" fillId="2" borderId="47" xfId="2" applyFont="1" applyFill="1" applyBorder="1" applyAlignment="1">
      <alignment horizontal="center" vertical="top" textRotation="180"/>
    </xf>
    <xf numFmtId="0" fontId="2" fillId="2" borderId="56" xfId="2" applyFont="1" applyFill="1" applyBorder="1" applyAlignment="1">
      <alignment horizontal="center" vertical="top" textRotation="180"/>
    </xf>
    <xf numFmtId="0" fontId="2" fillId="6" borderId="84" xfId="2" applyFont="1" applyFill="1" applyBorder="1" applyAlignment="1" applyProtection="1">
      <alignment horizontal="center" vertical="top"/>
      <protection locked="0"/>
    </xf>
    <xf numFmtId="0" fontId="54" fillId="0" borderId="84" xfId="0" applyFont="1" applyBorder="1" applyAlignment="1" applyProtection="1">
      <alignment horizontal="center" vertical="top"/>
      <protection locked="0"/>
    </xf>
    <xf numFmtId="0" fontId="46" fillId="0" borderId="84" xfId="0" applyFont="1" applyBorder="1" applyAlignment="1">
      <alignment horizontal="right" vertical="center" wrapText="1"/>
    </xf>
    <xf numFmtId="0" fontId="0" fillId="0" borderId="84" xfId="0" applyBorder="1" applyAlignment="1">
      <alignment horizontal="right" vertical="center" wrapText="1"/>
    </xf>
    <xf numFmtId="0" fontId="0" fillId="0" borderId="107" xfId="0" applyBorder="1" applyAlignment="1">
      <alignment horizontal="right" vertical="center" wrapText="1"/>
    </xf>
    <xf numFmtId="0" fontId="2" fillId="2" borderId="47" xfId="2" applyFont="1" applyFill="1" applyBorder="1" applyAlignment="1">
      <alignment horizontal="center" vertical="top" textRotation="180" wrapText="1"/>
    </xf>
    <xf numFmtId="0" fontId="2" fillId="2" borderId="27" xfId="2" applyFont="1" applyFill="1" applyBorder="1" applyAlignment="1">
      <alignment horizontal="center" vertical="top" textRotation="180" wrapText="1"/>
    </xf>
    <xf numFmtId="0" fontId="2" fillId="2" borderId="56" xfId="2" applyFont="1" applyFill="1" applyBorder="1" applyAlignment="1">
      <alignment horizontal="center" vertical="top" textRotation="180" wrapText="1"/>
    </xf>
    <xf numFmtId="0" fontId="2" fillId="3" borderId="74" xfId="2" applyFont="1" applyFill="1" applyBorder="1" applyAlignment="1">
      <alignment horizontal="left" vertical="center"/>
    </xf>
    <xf numFmtId="0" fontId="23" fillId="3" borderId="75" xfId="2" applyFont="1" applyFill="1" applyBorder="1" applyAlignment="1">
      <alignment horizontal="left" vertical="center"/>
    </xf>
    <xf numFmtId="0" fontId="23" fillId="3" borderId="76" xfId="2" applyFont="1" applyFill="1" applyBorder="1" applyAlignment="1">
      <alignment horizontal="center" vertical="top" wrapText="1"/>
    </xf>
    <xf numFmtId="0" fontId="23" fillId="3" borderId="52" xfId="2" applyFont="1" applyFill="1" applyBorder="1" applyAlignment="1">
      <alignment horizontal="center" vertical="top" wrapText="1"/>
    </xf>
    <xf numFmtId="0" fontId="23" fillId="3" borderId="53" xfId="2" applyFont="1" applyFill="1" applyBorder="1" applyAlignment="1">
      <alignment horizontal="center" vertical="top" wrapText="1"/>
    </xf>
    <xf numFmtId="16" fontId="2" fillId="2" borderId="47" xfId="2" applyNumberFormat="1" applyFont="1" applyFill="1" applyBorder="1" applyAlignment="1">
      <alignment horizontal="center" vertical="top" textRotation="180" wrapText="1"/>
    </xf>
    <xf numFmtId="16" fontId="2" fillId="2" borderId="27" xfId="2" applyNumberFormat="1" applyFont="1" applyFill="1" applyBorder="1" applyAlignment="1">
      <alignment horizontal="center" vertical="top" textRotation="180" wrapText="1"/>
    </xf>
    <xf numFmtId="16" fontId="2" fillId="2" borderId="56" xfId="2" applyNumberFormat="1" applyFont="1" applyFill="1" applyBorder="1" applyAlignment="1">
      <alignment horizontal="center" vertical="top" textRotation="180" wrapText="1"/>
    </xf>
    <xf numFmtId="0" fontId="23" fillId="3" borderId="76" xfId="2" applyFont="1" applyFill="1" applyBorder="1" applyAlignment="1">
      <alignment horizontal="center" vertical="center" wrapText="1"/>
    </xf>
    <xf numFmtId="0" fontId="0" fillId="0" borderId="51" xfId="0" applyBorder="1" applyAlignment="1">
      <alignment horizontal="center" vertical="center" wrapText="1"/>
    </xf>
    <xf numFmtId="0" fontId="2" fillId="0" borderId="77" xfId="2" applyFont="1"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23" fillId="3" borderId="40" xfId="2" applyFont="1" applyFill="1" applyBorder="1" applyAlignment="1">
      <alignment horizontal="left" vertical="center" wrapText="1"/>
    </xf>
    <xf numFmtId="0" fontId="23" fillId="3" borderId="33" xfId="2" applyFont="1" applyFill="1" applyBorder="1" applyAlignment="1">
      <alignment horizontal="left" vertical="center" wrapText="1"/>
    </xf>
    <xf numFmtId="0" fontId="23" fillId="3" borderId="39" xfId="2" applyFont="1" applyFill="1" applyBorder="1" applyAlignment="1">
      <alignment horizontal="left" vertical="center" wrapText="1"/>
    </xf>
    <xf numFmtId="0" fontId="9" fillId="0" borderId="58" xfId="2" applyFont="1" applyBorder="1" applyAlignment="1" applyProtection="1">
      <alignment horizontal="center" vertical="center" wrapText="1"/>
      <protection locked="0"/>
    </xf>
    <xf numFmtId="0" fontId="9" fillId="0" borderId="59" xfId="2" applyFont="1" applyBorder="1" applyAlignment="1" applyProtection="1">
      <alignment horizontal="center" vertical="center" wrapText="1"/>
      <protection locked="0"/>
    </xf>
    <xf numFmtId="0" fontId="9" fillId="0" borderId="61" xfId="2" applyFont="1" applyBorder="1" applyAlignment="1" applyProtection="1">
      <alignment horizontal="center" vertical="center" wrapText="1"/>
      <protection locked="0"/>
    </xf>
    <xf numFmtId="0" fontId="9" fillId="0" borderId="19" xfId="2" applyFont="1" applyBorder="1" applyAlignment="1" applyProtection="1">
      <alignment horizontal="center" vertical="center"/>
      <protection locked="0"/>
    </xf>
    <xf numFmtId="0" fontId="9" fillId="0" borderId="54" xfId="2" applyFont="1" applyBorder="1" applyAlignment="1" applyProtection="1">
      <alignment horizontal="center" vertical="center"/>
      <protection locked="0"/>
    </xf>
    <xf numFmtId="3" fontId="9" fillId="0" borderId="5" xfId="2" applyNumberFormat="1" applyFont="1" applyBorder="1" applyAlignment="1" applyProtection="1">
      <alignment horizontal="center" vertical="center" wrapText="1"/>
      <protection locked="0"/>
    </xf>
    <xf numFmtId="0" fontId="9" fillId="0" borderId="19" xfId="2" applyFont="1" applyBorder="1" applyAlignment="1" applyProtection="1">
      <alignment horizontal="center" vertical="center" wrapText="1"/>
      <protection locked="0"/>
    </xf>
    <xf numFmtId="0" fontId="9" fillId="0" borderId="54" xfId="2" applyFont="1" applyBorder="1" applyAlignment="1" applyProtection="1">
      <alignment horizontal="center" vertical="center" wrapText="1"/>
      <protection locked="0"/>
    </xf>
    <xf numFmtId="0" fontId="23" fillId="3" borderId="54" xfId="2" applyFont="1" applyFill="1" applyBorder="1" applyAlignment="1">
      <alignment horizontal="center" vertical="center" wrapText="1"/>
    </xf>
    <xf numFmtId="0" fontId="9" fillId="0" borderId="60" xfId="2" applyFont="1" applyBorder="1" applyAlignment="1" applyProtection="1">
      <alignment horizontal="center" vertical="center" wrapText="1"/>
      <protection locked="0"/>
    </xf>
    <xf numFmtId="0" fontId="2" fillId="0" borderId="123" xfId="2" applyFont="1" applyBorder="1" applyAlignment="1" applyProtection="1">
      <alignment horizontal="center" vertical="center" wrapText="1"/>
      <protection locked="0"/>
    </xf>
    <xf numFmtId="0" fontId="54" fillId="0" borderId="84" xfId="0" applyFont="1" applyBorder="1" applyAlignment="1" applyProtection="1">
      <alignment horizontal="center" vertical="center" wrapText="1"/>
      <protection locked="0"/>
    </xf>
    <xf numFmtId="0" fontId="54" fillId="0" borderId="107" xfId="0" applyFont="1" applyBorder="1" applyAlignment="1" applyProtection="1">
      <alignment horizontal="center" vertical="center" wrapText="1"/>
      <protection locked="0"/>
    </xf>
    <xf numFmtId="0" fontId="2" fillId="3" borderId="49" xfId="2" applyFont="1" applyFill="1" applyBorder="1" applyAlignment="1">
      <alignment vertical="center" wrapText="1"/>
    </xf>
    <xf numFmtId="0" fontId="2" fillId="3" borderId="62" xfId="2" applyFont="1" applyFill="1" applyBorder="1" applyAlignment="1">
      <alignment vertical="center" wrapText="1"/>
    </xf>
    <xf numFmtId="0" fontId="23" fillId="3" borderId="50" xfId="2" applyFont="1" applyFill="1" applyBorder="1" applyAlignment="1">
      <alignment horizontal="center" vertical="top" wrapText="1"/>
    </xf>
    <xf numFmtId="0" fontId="23" fillId="3" borderId="51" xfId="2" applyFont="1" applyFill="1" applyBorder="1" applyAlignment="1">
      <alignment horizontal="center" vertical="top" wrapText="1"/>
    </xf>
    <xf numFmtId="0" fontId="23" fillId="3" borderId="49" xfId="2" applyFont="1" applyFill="1" applyBorder="1" applyAlignment="1">
      <alignment horizontal="center" vertical="top" wrapText="1"/>
    </xf>
    <xf numFmtId="0" fontId="23" fillId="3" borderId="65" xfId="2" applyFont="1" applyFill="1" applyBorder="1" applyAlignment="1">
      <alignment horizontal="center" vertical="top" wrapText="1"/>
    </xf>
    <xf numFmtId="14" fontId="9" fillId="0" borderId="58" xfId="2" applyNumberFormat="1" applyFont="1" applyBorder="1" applyAlignment="1" applyProtection="1">
      <alignment horizontal="center" vertical="center" wrapText="1"/>
      <protection locked="0"/>
    </xf>
    <xf numFmtId="14" fontId="9" fillId="0" borderId="62" xfId="2" applyNumberFormat="1" applyFont="1" applyBorder="1" applyAlignment="1" applyProtection="1">
      <alignment horizontal="center" vertical="center" wrapText="1"/>
      <protection locked="0"/>
    </xf>
    <xf numFmtId="0" fontId="9" fillId="0" borderId="62" xfId="2" applyFont="1" applyBorder="1" applyAlignment="1" applyProtection="1">
      <alignment horizontal="center" vertical="center" wrapText="1"/>
      <protection locked="0"/>
    </xf>
    <xf numFmtId="0" fontId="9" fillId="0" borderId="63" xfId="2" applyFont="1" applyBorder="1" applyAlignment="1" applyProtection="1">
      <alignment horizontal="center" vertical="center" wrapText="1"/>
      <protection locked="0"/>
    </xf>
    <xf numFmtId="0" fontId="23" fillId="4" borderId="49" xfId="2" applyFont="1" applyFill="1" applyBorder="1" applyAlignment="1">
      <alignment horizontal="center" vertical="center" wrapText="1"/>
    </xf>
    <xf numFmtId="0" fontId="32" fillId="3" borderId="5" xfId="2" applyFont="1" applyFill="1" applyBorder="1" applyAlignment="1">
      <alignment horizontal="center" vertical="center" wrapText="1"/>
    </xf>
    <xf numFmtId="0" fontId="36" fillId="3" borderId="54" xfId="0" applyFont="1" applyFill="1" applyBorder="1" applyAlignment="1">
      <alignment wrapText="1"/>
    </xf>
    <xf numFmtId="0" fontId="9" fillId="0" borderId="5" xfId="2" applyFont="1"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23" fillId="3" borderId="48" xfId="2" applyFont="1" applyFill="1" applyBorder="1" applyAlignment="1">
      <alignment horizontal="left" vertical="center" wrapText="1"/>
    </xf>
    <xf numFmtId="0" fontId="22" fillId="3" borderId="39" xfId="2" applyFont="1" applyFill="1" applyBorder="1" applyAlignment="1">
      <alignment vertical="center"/>
    </xf>
    <xf numFmtId="164" fontId="23" fillId="3" borderId="50" xfId="3" applyNumberFormat="1" applyFont="1" applyFill="1" applyBorder="1" applyAlignment="1">
      <alignment horizontal="center" vertical="center" wrapText="1"/>
    </xf>
    <xf numFmtId="164" fontId="23" fillId="3" borderId="52" xfId="3" applyNumberFormat="1" applyFont="1" applyFill="1" applyBorder="1" applyAlignment="1">
      <alignment horizontal="center" vertical="center" wrapText="1"/>
    </xf>
    <xf numFmtId="164" fontId="23" fillId="3" borderId="53" xfId="3" applyNumberFormat="1" applyFont="1" applyFill="1" applyBorder="1" applyAlignment="1">
      <alignment horizontal="center" vertical="center" wrapText="1"/>
    </xf>
    <xf numFmtId="5" fontId="24" fillId="0" borderId="5" xfId="2" applyNumberFormat="1" applyFont="1" applyBorder="1" applyAlignment="1" applyProtection="1">
      <alignment horizontal="center" vertical="center" wrapText="1"/>
      <protection locked="0"/>
    </xf>
    <xf numFmtId="5" fontId="24" fillId="0" borderId="19" xfId="2" applyNumberFormat="1" applyFont="1" applyBorder="1" applyAlignment="1" applyProtection="1">
      <alignment horizontal="center" vertical="center" wrapText="1"/>
      <protection locked="0"/>
    </xf>
    <xf numFmtId="5" fontId="24" fillId="0" borderId="54" xfId="2" applyNumberFormat="1" applyFont="1" applyBorder="1" applyAlignment="1" applyProtection="1">
      <alignment horizontal="center" vertical="center" wrapText="1"/>
      <protection locked="0"/>
    </xf>
    <xf numFmtId="0" fontId="8" fillId="3" borderId="39" xfId="2" applyFont="1" applyFill="1" applyBorder="1" applyAlignment="1">
      <alignment horizontal="left" vertical="center" wrapText="1"/>
    </xf>
    <xf numFmtId="165" fontId="24" fillId="0" borderId="5" xfId="2" applyNumberFormat="1" applyFont="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23" fillId="3" borderId="52" xfId="2" applyFont="1" applyFill="1" applyBorder="1" applyAlignment="1">
      <alignment horizontal="center" vertical="center" wrapText="1"/>
    </xf>
    <xf numFmtId="0" fontId="4" fillId="3" borderId="52" xfId="2" applyFont="1" applyFill="1" applyBorder="1" applyAlignment="1">
      <alignment horizontal="center" vertical="center" wrapText="1"/>
    </xf>
    <xf numFmtId="0" fontId="4" fillId="3" borderId="53" xfId="2" applyFont="1" applyFill="1" applyBorder="1" applyAlignment="1">
      <alignment horizontal="center" vertical="center" wrapText="1"/>
    </xf>
    <xf numFmtId="0" fontId="4" fillId="0" borderId="0" xfId="2" applyFont="1" applyAlignment="1" applyProtection="1">
      <alignment horizontal="center" vertical="top" wrapText="1"/>
      <protection locked="0"/>
    </xf>
    <xf numFmtId="0" fontId="4" fillId="0" borderId="8" xfId="2" applyFont="1" applyBorder="1" applyAlignment="1" applyProtection="1">
      <alignment horizontal="center" vertical="top" wrapText="1"/>
      <protection locked="0"/>
    </xf>
    <xf numFmtId="0" fontId="4" fillId="0" borderId="0" xfId="2" applyFont="1" applyAlignment="1">
      <alignment horizontal="center"/>
    </xf>
    <xf numFmtId="0" fontId="4" fillId="0" borderId="8" xfId="2" applyFont="1" applyBorder="1" applyAlignment="1">
      <alignment horizontal="center"/>
    </xf>
    <xf numFmtId="0" fontId="4" fillId="0" borderId="10" xfId="2" applyFont="1" applyBorder="1" applyAlignment="1">
      <alignment horizontal="center"/>
    </xf>
    <xf numFmtId="0" fontId="4" fillId="0" borderId="15" xfId="2" applyFont="1" applyBorder="1" applyAlignment="1">
      <alignment horizontal="center"/>
    </xf>
    <xf numFmtId="0" fontId="4" fillId="0" borderId="0" xfId="2" applyFont="1"/>
    <xf numFmtId="0" fontId="4" fillId="0" borderId="8" xfId="2" applyFont="1" applyBorder="1"/>
    <xf numFmtId="0" fontId="23" fillId="0" borderId="10" xfId="2" applyFont="1" applyBorder="1" applyAlignment="1" applyProtection="1">
      <alignment horizontal="center" vertical="top" wrapText="1"/>
      <protection locked="0"/>
    </xf>
    <xf numFmtId="0" fontId="0" fillId="0" borderId="0" xfId="0" applyAlignment="1" applyProtection="1">
      <alignment horizontal="center"/>
      <protection locked="0"/>
    </xf>
    <xf numFmtId="0" fontId="0" fillId="0" borderId="8" xfId="0" applyBorder="1" applyAlignment="1" applyProtection="1">
      <alignment horizontal="center"/>
      <protection locked="0"/>
    </xf>
    <xf numFmtId="0" fontId="0" fillId="0" borderId="0" xfId="0"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22" fillId="3" borderId="39" xfId="2" applyFont="1" applyFill="1" applyBorder="1" applyAlignment="1">
      <alignment horizontal="left" vertical="center"/>
    </xf>
    <xf numFmtId="0" fontId="12" fillId="0" borderId="5" xfId="2" applyFont="1" applyBorder="1" applyAlignment="1">
      <alignment horizontal="center" vertical="center"/>
    </xf>
    <xf numFmtId="0" fontId="1" fillId="0" borderId="19" xfId="2" applyBorder="1" applyAlignment="1">
      <alignment horizontal="center" vertical="center"/>
    </xf>
    <xf numFmtId="0" fontId="4" fillId="0" borderId="4" xfId="2" applyFont="1" applyBorder="1" applyAlignment="1">
      <alignment horizontal="center" vertical="top"/>
    </xf>
    <xf numFmtId="0" fontId="26" fillId="3" borderId="41" xfId="2" applyFont="1" applyFill="1" applyBorder="1" applyAlignment="1">
      <alignment horizontal="left" vertical="center" wrapText="1"/>
    </xf>
    <xf numFmtId="0" fontId="43" fillId="0" borderId="43" xfId="0" applyFont="1" applyBorder="1" applyAlignment="1">
      <alignment horizontal="left" vertical="center" wrapText="1"/>
    </xf>
    <xf numFmtId="0" fontId="43" fillId="0" borderId="78" xfId="0" applyFont="1" applyBorder="1" applyAlignment="1">
      <alignment horizontal="left" vertical="center" wrapText="1"/>
    </xf>
    <xf numFmtId="0" fontId="16" fillId="2" borderId="27" xfId="2" applyFont="1" applyFill="1" applyBorder="1" applyAlignment="1">
      <alignment horizontal="center" vertical="top" textRotation="180" wrapText="1"/>
    </xf>
    <xf numFmtId="0" fontId="16" fillId="2" borderId="56" xfId="2" applyFont="1" applyFill="1" applyBorder="1" applyAlignment="1">
      <alignment horizontal="center" vertical="top" textRotation="180" wrapText="1"/>
    </xf>
    <xf numFmtId="166" fontId="2" fillId="0" borderId="88" xfId="3" applyNumberFormat="1" applyFont="1" applyFill="1" applyBorder="1" applyAlignment="1" applyProtection="1">
      <alignment horizontal="center" vertical="center" wrapText="1"/>
      <protection locked="0"/>
    </xf>
    <xf numFmtId="166" fontId="16" fillId="0" borderId="95" xfId="0" applyNumberFormat="1" applyFont="1" applyBorder="1" applyAlignment="1" applyProtection="1">
      <alignment horizontal="center" vertical="center" wrapText="1"/>
      <protection locked="0"/>
    </xf>
    <xf numFmtId="49" fontId="2" fillId="0" borderId="88" xfId="3" applyNumberFormat="1" applyFont="1" applyFill="1" applyBorder="1" applyAlignment="1" applyProtection="1">
      <alignment horizontal="center" vertical="center" wrapText="1"/>
      <protection locked="0"/>
    </xf>
    <xf numFmtId="0" fontId="16" fillId="0" borderId="94" xfId="0" applyFont="1" applyBorder="1" applyAlignment="1" applyProtection="1">
      <alignment horizontal="center" vertical="center" wrapText="1"/>
      <protection locked="0"/>
    </xf>
    <xf numFmtId="5" fontId="24" fillId="0" borderId="29" xfId="2" applyNumberFormat="1" applyFont="1" applyBorder="1" applyAlignment="1" applyProtection="1">
      <alignment horizontal="center" vertical="center" wrapText="1"/>
      <protection hidden="1"/>
    </xf>
    <xf numFmtId="5" fontId="24" fillId="0" borderId="31" xfId="2" applyNumberFormat="1" applyFont="1" applyBorder="1" applyAlignment="1" applyProtection="1">
      <alignment horizontal="center" vertical="center" wrapText="1"/>
      <protection hidden="1"/>
    </xf>
    <xf numFmtId="5" fontId="24" fillId="0" borderId="34" xfId="2" applyNumberFormat="1" applyFont="1" applyBorder="1" applyAlignment="1" applyProtection="1">
      <alignment horizontal="center" vertical="center" wrapText="1"/>
      <protection hidden="1"/>
    </xf>
    <xf numFmtId="5" fontId="24" fillId="0" borderId="58" xfId="2" applyNumberFormat="1" applyFont="1" applyBorder="1" applyAlignment="1" applyProtection="1">
      <alignment horizontal="center" vertical="center" wrapText="1"/>
      <protection locked="0"/>
    </xf>
    <xf numFmtId="5" fontId="24" fillId="0" borderId="59" xfId="2" applyNumberFormat="1" applyFont="1" applyBorder="1" applyAlignment="1" applyProtection="1">
      <alignment horizontal="center" vertical="center" wrapText="1"/>
      <protection locked="0"/>
    </xf>
    <xf numFmtId="5" fontId="24" fillId="0" borderId="61" xfId="2" applyNumberFormat="1" applyFont="1" applyBorder="1" applyAlignment="1" applyProtection="1">
      <alignment horizontal="center" vertical="center" wrapText="1"/>
      <protection locked="0"/>
    </xf>
    <xf numFmtId="16" fontId="2" fillId="2" borderId="18" xfId="2" applyNumberFormat="1" applyFont="1" applyFill="1" applyBorder="1" applyAlignment="1">
      <alignment horizontal="center" vertical="center" textRotation="180" shrinkToFit="1"/>
    </xf>
    <xf numFmtId="0" fontId="2" fillId="2" borderId="6" xfId="2" applyFont="1" applyFill="1" applyBorder="1" applyAlignment="1">
      <alignment horizontal="center" vertical="center" textRotation="180" shrinkToFit="1"/>
    </xf>
    <xf numFmtId="0" fontId="7" fillId="3" borderId="5" xfId="2" applyFont="1" applyFill="1" applyBorder="1" applyAlignment="1">
      <alignment horizontal="center" vertical="center"/>
    </xf>
    <xf numFmtId="0" fontId="7" fillId="3" borderId="19" xfId="2" applyFont="1" applyFill="1" applyBorder="1" applyAlignment="1">
      <alignment horizontal="center" vertical="center"/>
    </xf>
    <xf numFmtId="0" fontId="12" fillId="0" borderId="0" xfId="2" applyFont="1" applyAlignment="1">
      <alignment horizontal="center"/>
    </xf>
    <xf numFmtId="0" fontId="2" fillId="2" borderId="68" xfId="2" applyFont="1" applyFill="1" applyBorder="1" applyAlignment="1">
      <alignment horizontal="left" vertical="center" wrapText="1"/>
    </xf>
    <xf numFmtId="0" fontId="2" fillId="2" borderId="82" xfId="2" applyFont="1" applyFill="1" applyBorder="1" applyAlignment="1">
      <alignment horizontal="left" vertical="center" wrapText="1"/>
    </xf>
    <xf numFmtId="0" fontId="2" fillId="2" borderId="83" xfId="2" applyFont="1" applyFill="1" applyBorder="1" applyAlignment="1">
      <alignment horizontal="left" vertical="center" wrapText="1"/>
    </xf>
    <xf numFmtId="0" fontId="7" fillId="3" borderId="41" xfId="2" applyFont="1" applyFill="1" applyBorder="1" applyAlignment="1">
      <alignment horizontal="center" vertical="center" wrapText="1"/>
    </xf>
    <xf numFmtId="0" fontId="7" fillId="3" borderId="78" xfId="2" applyFont="1" applyFill="1" applyBorder="1" applyAlignment="1">
      <alignment horizontal="center" vertical="center" wrapText="1"/>
    </xf>
    <xf numFmtId="0" fontId="4" fillId="0" borderId="5" xfId="2" applyFont="1" applyBorder="1" applyAlignment="1">
      <alignment horizontal="center" vertical="center"/>
    </xf>
    <xf numFmtId="0" fontId="4" fillId="0" borderId="54" xfId="2" applyFont="1" applyBorder="1" applyAlignment="1">
      <alignment horizontal="center" vertical="center"/>
    </xf>
    <xf numFmtId="0" fontId="23" fillId="3" borderId="40" xfId="2" applyFont="1" applyFill="1" applyBorder="1" applyAlignment="1">
      <alignment horizontal="left" vertical="center"/>
    </xf>
    <xf numFmtId="0" fontId="23" fillId="3" borderId="39" xfId="2" applyFont="1" applyFill="1" applyBorder="1" applyAlignment="1">
      <alignment horizontal="left" vertical="center"/>
    </xf>
    <xf numFmtId="0" fontId="7" fillId="3" borderId="20" xfId="2" applyFont="1" applyFill="1" applyBorder="1" applyAlignment="1">
      <alignment horizontal="center" vertical="center"/>
    </xf>
    <xf numFmtId="0" fontId="3" fillId="0" borderId="2" xfId="2" applyFont="1" applyBorder="1" applyAlignment="1">
      <alignment horizontal="left"/>
    </xf>
    <xf numFmtId="0" fontId="3" fillId="0" borderId="0" xfId="2" applyFont="1" applyAlignment="1">
      <alignment horizontal="left"/>
    </xf>
    <xf numFmtId="0" fontId="12" fillId="0" borderId="5" xfId="2" applyFont="1" applyBorder="1" applyAlignment="1">
      <alignment horizontal="center"/>
    </xf>
    <xf numFmtId="0" fontId="12" fillId="0" borderId="20" xfId="2" applyFont="1" applyBorder="1" applyAlignment="1">
      <alignment horizontal="center"/>
    </xf>
    <xf numFmtId="0" fontId="2" fillId="2" borderId="22" xfId="2" applyFont="1" applyFill="1" applyBorder="1" applyAlignment="1">
      <alignment horizontal="center" vertical="center" textRotation="180" wrapText="1"/>
    </xf>
    <xf numFmtId="0" fontId="2" fillId="2" borderId="23" xfId="2" applyFont="1" applyFill="1" applyBorder="1" applyAlignment="1">
      <alignment horizontal="center" vertical="center" textRotation="180" wrapText="1"/>
    </xf>
    <xf numFmtId="0" fontId="22" fillId="3" borderId="19" xfId="2" applyFont="1" applyFill="1" applyBorder="1" applyAlignment="1">
      <alignment horizontal="center" vertical="top"/>
    </xf>
    <xf numFmtId="0" fontId="12" fillId="0" borderId="19" xfId="2" applyFont="1" applyBorder="1" applyAlignment="1">
      <alignment horizontal="center"/>
    </xf>
    <xf numFmtId="0" fontId="4" fillId="0" borderId="4" xfId="2" applyFont="1" applyBorder="1" applyAlignment="1">
      <alignment horizontal="center" vertical="top" wrapText="1"/>
    </xf>
    <xf numFmtId="0" fontId="12" fillId="0" borderId="19" xfId="2" applyFont="1" applyBorder="1" applyAlignment="1">
      <alignment horizontal="center" vertical="center"/>
    </xf>
    <xf numFmtId="0" fontId="7" fillId="3" borderId="1" xfId="2" applyFont="1" applyFill="1" applyBorder="1" applyAlignment="1">
      <alignment horizontal="center" vertical="center" wrapText="1"/>
    </xf>
    <xf numFmtId="0" fontId="2" fillId="2" borderId="25" xfId="2" applyFont="1" applyFill="1" applyBorder="1" applyAlignment="1">
      <alignment horizontal="left"/>
    </xf>
    <xf numFmtId="0" fontId="2" fillId="2" borderId="32" xfId="2" applyFont="1" applyFill="1" applyBorder="1" applyAlignment="1">
      <alignment horizontal="left"/>
    </xf>
    <xf numFmtId="0" fontId="2" fillId="2" borderId="36" xfId="2" applyFont="1" applyFill="1" applyBorder="1" applyAlignment="1">
      <alignment horizontal="left"/>
    </xf>
    <xf numFmtId="0" fontId="12" fillId="0" borderId="5" xfId="2" applyFont="1" applyBorder="1" applyAlignment="1">
      <alignment horizontal="left" vertical="top" wrapText="1"/>
    </xf>
    <xf numFmtId="0" fontId="0" fillId="0" borderId="19" xfId="0" applyBorder="1" applyAlignment="1">
      <alignment horizontal="left" vertical="top" wrapText="1"/>
    </xf>
    <xf numFmtId="0" fontId="7" fillId="3" borderId="5" xfId="2" applyFont="1" applyFill="1" applyBorder="1" applyAlignment="1">
      <alignment horizontal="center" vertical="center" wrapText="1"/>
    </xf>
    <xf numFmtId="0" fontId="7" fillId="3" borderId="20" xfId="2" applyFont="1" applyFill="1" applyBorder="1" applyAlignment="1">
      <alignment horizontal="center" vertical="center" wrapText="1"/>
    </xf>
    <xf numFmtId="0" fontId="12" fillId="0" borderId="0" xfId="2" applyFont="1" applyAlignment="1">
      <alignment horizontal="center" vertical="top" wrapText="1"/>
    </xf>
    <xf numFmtId="0" fontId="37" fillId="0" borderId="0" xfId="0" applyFont="1"/>
    <xf numFmtId="0" fontId="37" fillId="0" borderId="4" xfId="0" applyFont="1" applyBorder="1"/>
    <xf numFmtId="0" fontId="10" fillId="0" borderId="0" xfId="2" applyFont="1"/>
    <xf numFmtId="0" fontId="0" fillId="0" borderId="0" xfId="0"/>
    <xf numFmtId="0" fontId="22" fillId="3" borderId="1" xfId="2" applyFont="1" applyFill="1" applyBorder="1" applyAlignment="1">
      <alignment horizontal="left" vertical="center"/>
    </xf>
    <xf numFmtId="0" fontId="12" fillId="0" borderId="5" xfId="2" applyFont="1" applyBorder="1" applyAlignment="1">
      <alignment horizontal="center" vertical="center" wrapText="1"/>
    </xf>
    <xf numFmtId="0" fontId="12" fillId="0" borderId="19" xfId="2" applyFont="1" applyBorder="1" applyAlignment="1">
      <alignment horizontal="center" vertical="center" wrapText="1"/>
    </xf>
    <xf numFmtId="0" fontId="2" fillId="2" borderId="6" xfId="2" applyFont="1" applyFill="1" applyBorder="1" applyAlignment="1">
      <alignment horizontal="center" vertical="center" textRotation="180" wrapText="1"/>
    </xf>
    <xf numFmtId="0" fontId="10" fillId="0" borderId="0" xfId="2" applyFont="1" applyAlignment="1">
      <alignment horizontal="right"/>
    </xf>
    <xf numFmtId="0" fontId="0" fillId="0" borderId="0" xfId="0" applyAlignment="1">
      <alignment horizontal="right"/>
    </xf>
    <xf numFmtId="0" fontId="60" fillId="8" borderId="111" xfId="0" applyFont="1" applyFill="1" applyBorder="1" applyAlignment="1">
      <alignment horizontal="left" vertical="center" wrapText="1"/>
    </xf>
    <xf numFmtId="0" fontId="0" fillId="0" borderId="12" xfId="0" applyBorder="1" applyAlignment="1">
      <alignment horizontal="left" vertical="center" wrapText="1"/>
    </xf>
    <xf numFmtId="0" fontId="0" fillId="0" borderId="112" xfId="0" applyBorder="1" applyAlignment="1">
      <alignment horizontal="left" vertical="center" wrapText="1"/>
    </xf>
    <xf numFmtId="0" fontId="0" fillId="0" borderId="113" xfId="0" applyBorder="1" applyAlignment="1">
      <alignment horizontal="left" vertical="center" wrapText="1"/>
    </xf>
    <xf numFmtId="0" fontId="0" fillId="0" borderId="17" xfId="0" applyBorder="1" applyAlignment="1">
      <alignment horizontal="left" vertical="center" wrapText="1"/>
    </xf>
    <xf numFmtId="0" fontId="0" fillId="0" borderId="114" xfId="0" applyBorder="1" applyAlignment="1">
      <alignment horizontal="left" vertical="center" wrapText="1"/>
    </xf>
    <xf numFmtId="0" fontId="60" fillId="8" borderId="111" xfId="0" applyFont="1" applyFill="1" applyBorder="1" applyAlignment="1">
      <alignment horizontal="left" vertical="top" wrapText="1"/>
    </xf>
    <xf numFmtId="0" fontId="0" fillId="0" borderId="112" xfId="0" applyBorder="1" applyAlignment="1">
      <alignment horizontal="left" vertical="top" wrapText="1"/>
    </xf>
    <xf numFmtId="0" fontId="0" fillId="0" borderId="33" xfId="0" applyBorder="1" applyAlignment="1">
      <alignment horizontal="left" vertical="top" wrapText="1"/>
    </xf>
    <xf numFmtId="0" fontId="0" fillId="0" borderId="0" xfId="0" applyAlignment="1">
      <alignment horizontal="left" vertical="top" wrapText="1"/>
    </xf>
    <xf numFmtId="0" fontId="0" fillId="0" borderId="103" xfId="0" applyBorder="1" applyAlignment="1">
      <alignment horizontal="left" vertical="top" wrapText="1"/>
    </xf>
    <xf numFmtId="0" fontId="0" fillId="0" borderId="33" xfId="0" applyBorder="1" applyAlignment="1">
      <alignment vertical="top" wrapText="1"/>
    </xf>
    <xf numFmtId="0" fontId="0" fillId="0" borderId="0" xfId="0" applyAlignment="1">
      <alignment vertical="top" wrapText="1"/>
    </xf>
    <xf numFmtId="0" fontId="0" fillId="0" borderId="103" xfId="0" applyBorder="1" applyAlignment="1">
      <alignment vertical="top" wrapText="1"/>
    </xf>
    <xf numFmtId="0" fontId="0" fillId="0" borderId="113" xfId="0" applyBorder="1" applyAlignment="1">
      <alignment wrapText="1"/>
    </xf>
    <xf numFmtId="0" fontId="0" fillId="0" borderId="17" xfId="0" applyBorder="1" applyAlignment="1">
      <alignment wrapText="1"/>
    </xf>
    <xf numFmtId="0" fontId="0" fillId="0" borderId="114" xfId="0" applyBorder="1" applyAlignment="1">
      <alignment wrapText="1"/>
    </xf>
    <xf numFmtId="0" fontId="0" fillId="8" borderId="28" xfId="0" applyFill="1" applyBorder="1" applyAlignment="1">
      <alignment horizontal="center" vertical="center" wrapText="1"/>
    </xf>
    <xf numFmtId="0" fontId="0" fillId="8" borderId="30" xfId="0" applyFill="1" applyBorder="1" applyAlignment="1">
      <alignment horizontal="center" vertical="center" wrapText="1"/>
    </xf>
    <xf numFmtId="0" fontId="0" fillId="8" borderId="109" xfId="0" applyFill="1" applyBorder="1" applyAlignment="1">
      <alignment horizontal="center" vertical="center" wrapText="1"/>
    </xf>
    <xf numFmtId="0" fontId="0" fillId="0" borderId="75" xfId="0" applyBorder="1"/>
    <xf numFmtId="0" fontId="0" fillId="0" borderId="71" xfId="0" applyBorder="1"/>
    <xf numFmtId="0" fontId="0" fillId="0" borderId="108" xfId="0" applyBorder="1"/>
    <xf numFmtId="0" fontId="56" fillId="5" borderId="28" xfId="0" applyFont="1" applyFill="1" applyBorder="1" applyAlignment="1">
      <alignment horizontal="left" vertical="center" wrapText="1"/>
    </xf>
    <xf numFmtId="0" fontId="0" fillId="0" borderId="30" xfId="0" applyBorder="1" applyAlignment="1">
      <alignment vertical="center" wrapText="1"/>
    </xf>
    <xf numFmtId="0" fontId="0" fillId="0" borderId="109" xfId="0" applyBorder="1" applyAlignment="1">
      <alignment vertical="center" wrapText="1"/>
    </xf>
    <xf numFmtId="0" fontId="62" fillId="0" borderId="30" xfId="0" applyFont="1" applyBorder="1" applyAlignment="1">
      <alignment wrapText="1"/>
    </xf>
    <xf numFmtId="0" fontId="59" fillId="5" borderId="24" xfId="0" applyFont="1" applyFill="1" applyBorder="1" applyAlignment="1">
      <alignment vertical="center" wrapText="1"/>
    </xf>
    <xf numFmtId="0" fontId="53" fillId="5" borderId="14" xfId="0" applyFont="1" applyFill="1" applyBorder="1" applyAlignment="1">
      <alignment vertical="center" wrapText="1"/>
    </xf>
    <xf numFmtId="0" fontId="53" fillId="5" borderId="33" xfId="0" applyFont="1" applyFill="1" applyBorder="1" applyAlignment="1">
      <alignment vertical="center" wrapText="1"/>
    </xf>
    <xf numFmtId="0" fontId="53" fillId="5" borderId="15" xfId="0" applyFont="1" applyFill="1" applyBorder="1" applyAlignment="1">
      <alignment vertical="center" wrapText="1"/>
    </xf>
    <xf numFmtId="0" fontId="53" fillId="5" borderId="104" xfId="0" applyFont="1" applyFill="1" applyBorder="1" applyAlignment="1">
      <alignment vertical="center" wrapText="1"/>
    </xf>
    <xf numFmtId="0" fontId="53" fillId="5" borderId="16" xfId="0" applyFont="1" applyFill="1" applyBorder="1" applyAlignment="1">
      <alignment vertical="center" wrapText="1"/>
    </xf>
    <xf numFmtId="0" fontId="0" fillId="0" borderId="106"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02"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3"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0" xfId="0" applyAlignment="1">
      <alignment horizontal="center"/>
    </xf>
    <xf numFmtId="0" fontId="0" fillId="0" borderId="4" xfId="0" applyBorder="1"/>
    <xf numFmtId="0" fontId="0" fillId="0" borderId="0" xfId="0" applyProtection="1">
      <protection locked="0"/>
    </xf>
    <xf numFmtId="0" fontId="0" fillId="0" borderId="13" xfId="0" applyBorder="1" applyProtection="1">
      <protection locked="0"/>
    </xf>
    <xf numFmtId="0" fontId="56" fillId="5" borderId="1" xfId="0" applyFont="1" applyFill="1" applyBorder="1" applyAlignment="1">
      <alignment horizontal="left" vertical="center" wrapText="1"/>
    </xf>
    <xf numFmtId="0" fontId="0" fillId="0" borderId="1" xfId="0" applyBorder="1" applyAlignment="1" applyProtection="1">
      <alignment horizontal="left" vertical="top" wrapText="1"/>
      <protection locked="0"/>
    </xf>
    <xf numFmtId="0" fontId="56" fillId="5" borderId="58" xfId="0" applyFont="1" applyFill="1" applyBorder="1" applyAlignment="1">
      <alignment horizontal="lef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40" xfId="0" applyBorder="1" applyAlignment="1" applyProtection="1">
      <alignment horizontal="left" vertical="top" wrapText="1"/>
      <protection locked="0"/>
    </xf>
    <xf numFmtId="0" fontId="55" fillId="5" borderId="49" xfId="0" applyFont="1" applyFill="1" applyBorder="1" applyAlignment="1">
      <alignment horizontal="left" vertical="center" wrapText="1"/>
    </xf>
    <xf numFmtId="0" fontId="0" fillId="0" borderId="49" xfId="0" applyBorder="1" applyAlignment="1" applyProtection="1">
      <alignment horizontal="left" vertical="top" wrapText="1"/>
      <protection locked="0"/>
    </xf>
    <xf numFmtId="0" fontId="56" fillId="5" borderId="40" xfId="0" applyFont="1" applyFill="1" applyBorder="1" applyAlignment="1">
      <alignment horizontal="left" vertical="center" wrapText="1"/>
    </xf>
    <xf numFmtId="0" fontId="20" fillId="7" borderId="40" xfId="2" applyFont="1" applyFill="1" applyBorder="1" applyAlignment="1">
      <alignment horizontal="right" vertical="center" wrapText="1"/>
    </xf>
    <xf numFmtId="0" fontId="53" fillId="0" borderId="40" xfId="0" applyFont="1" applyBorder="1" applyAlignment="1">
      <alignment horizontal="right" vertical="center" wrapText="1"/>
    </xf>
    <xf numFmtId="0" fontId="70" fillId="0" borderId="28" xfId="0" applyFont="1" applyBorder="1" applyAlignment="1" applyProtection="1">
      <alignment horizontal="center" vertical="center" wrapText="1"/>
      <protection hidden="1"/>
    </xf>
    <xf numFmtId="0" fontId="70" fillId="0" borderId="30" xfId="0" applyFont="1" applyBorder="1" applyAlignment="1" applyProtection="1">
      <alignment horizontal="center" vertical="center" wrapText="1"/>
      <protection hidden="1"/>
    </xf>
    <xf numFmtId="0" fontId="70" fillId="0" borderId="109" xfId="0" applyFont="1" applyBorder="1" applyAlignment="1" applyProtection="1">
      <alignment horizontal="center" vertical="center" wrapText="1"/>
      <protection hidden="1"/>
    </xf>
    <xf numFmtId="0" fontId="70" fillId="0" borderId="75" xfId="0" applyFont="1" applyBorder="1" applyAlignment="1" applyProtection="1">
      <alignment horizontal="center" vertical="center" wrapText="1"/>
      <protection hidden="1"/>
    </xf>
    <xf numFmtId="0" fontId="70" fillId="0" borderId="71" xfId="0" applyFont="1" applyBorder="1" applyAlignment="1" applyProtection="1">
      <alignment horizontal="center" vertical="center" wrapText="1"/>
      <protection hidden="1"/>
    </xf>
    <xf numFmtId="0" fontId="70" fillId="0" borderId="108" xfId="0" applyFont="1" applyBorder="1" applyAlignment="1" applyProtection="1">
      <alignment horizontal="center" vertical="center" wrapText="1"/>
      <protection hidden="1"/>
    </xf>
    <xf numFmtId="0" fontId="52" fillId="7" borderId="1" xfId="2" applyFont="1" applyFill="1" applyBorder="1" applyAlignment="1">
      <alignment horizontal="left" vertical="center" wrapText="1"/>
    </xf>
    <xf numFmtId="0" fontId="0" fillId="0" borderId="1" xfId="0" applyBorder="1" applyAlignment="1">
      <alignment horizontal="left" vertical="center" wrapText="1"/>
    </xf>
    <xf numFmtId="0" fontId="68" fillId="0" borderId="13" xfId="0" applyFont="1" applyBorder="1" applyAlignment="1">
      <alignment horizontal="left" vertical="top"/>
    </xf>
    <xf numFmtId="0" fontId="68" fillId="0" borderId="46" xfId="0" applyFont="1" applyBorder="1" applyAlignment="1">
      <alignment horizontal="left" vertical="top"/>
    </xf>
    <xf numFmtId="0" fontId="23" fillId="11" borderId="50" xfId="2" applyFont="1" applyFill="1" applyBorder="1" applyAlignment="1">
      <alignment horizontal="center" vertical="center" wrapText="1"/>
    </xf>
    <xf numFmtId="0" fontId="48" fillId="11" borderId="51" xfId="0" applyFont="1" applyFill="1" applyBorder="1" applyAlignment="1">
      <alignment horizontal="center" vertical="center" wrapText="1"/>
    </xf>
    <xf numFmtId="0" fontId="48" fillId="11" borderId="53" xfId="0" applyFont="1" applyFill="1" applyBorder="1" applyAlignment="1">
      <alignment horizontal="center" vertical="center" wrapText="1"/>
    </xf>
    <xf numFmtId="0" fontId="4" fillId="0" borderId="5" xfId="3" applyNumberFormat="1" applyFont="1" applyFill="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166" fontId="4" fillId="0" borderId="5" xfId="3" applyNumberFormat="1" applyFont="1" applyFill="1" applyBorder="1" applyAlignment="1" applyProtection="1">
      <alignment horizontal="center" vertical="center" wrapText="1"/>
      <protection locked="0"/>
    </xf>
    <xf numFmtId="166" fontId="3" fillId="0" borderId="54" xfId="0" applyNumberFormat="1" applyFont="1" applyBorder="1" applyAlignment="1" applyProtection="1">
      <alignment horizontal="center" vertical="center" wrapText="1"/>
      <protection locked="0"/>
    </xf>
    <xf numFmtId="0" fontId="24" fillId="10" borderId="40" xfId="2" applyFont="1" applyFill="1" applyBorder="1" applyAlignment="1">
      <alignment horizontal="left" vertical="center" wrapText="1"/>
    </xf>
    <xf numFmtId="0" fontId="0" fillId="0" borderId="39" xfId="0" applyBorder="1" applyAlignment="1">
      <alignment horizontal="left" vertical="center" wrapText="1"/>
    </xf>
    <xf numFmtId="5" fontId="24" fillId="0" borderId="5" xfId="2" applyNumberFormat="1" applyFont="1" applyBorder="1" applyAlignment="1" applyProtection="1">
      <alignment horizontal="center" vertical="center"/>
      <protection locked="0"/>
    </xf>
    <xf numFmtId="5" fontId="35" fillId="0" borderId="19" xfId="0" applyNumberFormat="1" applyFont="1" applyBorder="1" applyAlignment="1" applyProtection="1">
      <alignment horizontal="center" vertical="center"/>
      <protection locked="0"/>
    </xf>
    <xf numFmtId="5" fontId="35" fillId="0" borderId="54" xfId="0" applyNumberFormat="1" applyFont="1" applyBorder="1" applyAlignment="1" applyProtection="1">
      <alignment horizontal="center" vertical="center"/>
      <protection locked="0"/>
    </xf>
    <xf numFmtId="5" fontId="24" fillId="0" borderId="19" xfId="2" applyNumberFormat="1" applyFont="1" applyBorder="1" applyAlignment="1" applyProtection="1">
      <alignment horizontal="center" vertical="center"/>
      <protection locked="0"/>
    </xf>
    <xf numFmtId="5" fontId="24" fillId="0" borderId="54" xfId="2" applyNumberFormat="1" applyFont="1" applyBorder="1" applyAlignment="1" applyProtection="1">
      <alignment horizontal="center" vertical="center"/>
      <protection locked="0"/>
    </xf>
    <xf numFmtId="0" fontId="2" fillId="2" borderId="24" xfId="2" applyFont="1" applyFill="1" applyBorder="1" applyAlignment="1">
      <alignment horizontal="left"/>
    </xf>
    <xf numFmtId="0" fontId="2" fillId="2" borderId="13" xfId="2" applyFont="1" applyFill="1" applyBorder="1" applyAlignment="1">
      <alignment horizontal="left"/>
    </xf>
    <xf numFmtId="0" fontId="4" fillId="0" borderId="0" xfId="2" applyFont="1" applyAlignment="1">
      <alignment horizontal="center" vertical="top" wrapText="1"/>
    </xf>
    <xf numFmtId="0" fontId="0" fillId="0" borderId="8" xfId="0" applyBorder="1" applyAlignment="1">
      <alignment horizontal="center" vertical="top" wrapText="1"/>
    </xf>
    <xf numFmtId="0" fontId="23" fillId="0" borderId="10" xfId="2" applyFont="1" applyBorder="1" applyAlignment="1">
      <alignment horizontal="center" vertical="top" wrapText="1"/>
    </xf>
    <xf numFmtId="0" fontId="0" fillId="0" borderId="8" xfId="0" applyBorder="1" applyAlignment="1">
      <alignment horizontal="center"/>
    </xf>
    <xf numFmtId="0" fontId="22" fillId="0" borderId="0" xfId="2" applyFont="1" applyAlignment="1">
      <alignment horizontal="left" vertical="top" wrapText="1"/>
    </xf>
    <xf numFmtId="0" fontId="48" fillId="0" borderId="0" xfId="0" applyFont="1" applyAlignment="1">
      <alignment horizontal="left" vertical="top" wrapText="1"/>
    </xf>
    <xf numFmtId="0" fontId="2" fillId="2" borderId="117" xfId="2" applyFont="1" applyFill="1" applyBorder="1" applyAlignment="1">
      <alignment horizontal="left" vertical="center" wrapText="1"/>
    </xf>
    <xf numFmtId="0" fontId="2" fillId="2" borderId="118" xfId="2" applyFont="1" applyFill="1" applyBorder="1" applyAlignment="1">
      <alignment horizontal="left" vertical="center" wrapText="1"/>
    </xf>
    <xf numFmtId="3" fontId="23" fillId="0" borderId="116" xfId="2" applyNumberFormat="1" applyFont="1" applyBorder="1" applyAlignment="1" applyProtection="1">
      <alignment horizontal="left" vertical="top" wrapText="1"/>
      <protection locked="0"/>
    </xf>
    <xf numFmtId="0" fontId="48" fillId="0" borderId="84" xfId="0" applyFont="1" applyBorder="1" applyAlignment="1" applyProtection="1">
      <alignment horizontal="left" vertical="top" wrapText="1"/>
      <protection locked="0"/>
    </xf>
    <xf numFmtId="0" fontId="48" fillId="0" borderId="107" xfId="0" applyFont="1" applyBorder="1" applyAlignment="1" applyProtection="1">
      <alignment horizontal="left" vertical="top" wrapText="1"/>
      <protection locked="0"/>
    </xf>
    <xf numFmtId="0" fontId="24" fillId="10" borderId="38" xfId="2" applyFont="1" applyFill="1" applyBorder="1" applyAlignment="1">
      <alignment horizontal="left" vertical="center" wrapText="1"/>
    </xf>
    <xf numFmtId="0" fontId="65" fillId="10" borderId="39" xfId="2" applyFont="1" applyFill="1" applyBorder="1" applyAlignment="1">
      <alignment vertical="center"/>
    </xf>
    <xf numFmtId="164" fontId="23" fillId="9" borderId="50" xfId="3" applyNumberFormat="1" applyFont="1" applyFill="1" applyBorder="1" applyAlignment="1">
      <alignment horizontal="center" vertical="top" wrapText="1"/>
    </xf>
    <xf numFmtId="164" fontId="23" fillId="9" borderId="52" xfId="3" applyNumberFormat="1" applyFont="1" applyFill="1" applyBorder="1" applyAlignment="1">
      <alignment horizontal="center" vertical="top" wrapText="1"/>
    </xf>
    <xf numFmtId="164" fontId="23" fillId="9" borderId="51" xfId="3" applyNumberFormat="1" applyFont="1" applyFill="1" applyBorder="1" applyAlignment="1">
      <alignment horizontal="center" vertical="top" wrapText="1"/>
    </xf>
    <xf numFmtId="164" fontId="23" fillId="9" borderId="53" xfId="3" applyNumberFormat="1" applyFont="1" applyFill="1" applyBorder="1" applyAlignment="1">
      <alignment horizontal="center" vertical="top" wrapText="1"/>
    </xf>
    <xf numFmtId="165" fontId="24" fillId="0" borderId="19" xfId="2" applyNumberFormat="1" applyFont="1" applyBorder="1" applyAlignment="1" applyProtection="1">
      <alignment horizontal="center" vertical="center" wrapText="1"/>
      <protection locked="0"/>
    </xf>
    <xf numFmtId="165" fontId="24" fillId="0" borderId="20" xfId="2" applyNumberFormat="1" applyFont="1" applyBorder="1" applyAlignment="1" applyProtection="1">
      <alignment horizontal="center" vertical="center" wrapText="1"/>
      <protection locked="0"/>
    </xf>
    <xf numFmtId="0" fontId="9" fillId="0" borderId="20" xfId="2" applyFont="1" applyBorder="1" applyAlignment="1" applyProtection="1">
      <alignment horizontal="center" vertical="center" wrapText="1"/>
      <protection locked="0"/>
    </xf>
    <xf numFmtId="0" fontId="0" fillId="0" borderId="27" xfId="0" applyBorder="1" applyAlignment="1">
      <alignment vertical="top" textRotation="180"/>
    </xf>
    <xf numFmtId="0" fontId="33" fillId="0" borderId="5" xfId="1" applyFont="1" applyFill="1" applyBorder="1" applyAlignment="1" applyProtection="1">
      <alignment horizontal="center" vertical="center" wrapText="1"/>
      <protection locked="0"/>
    </xf>
    <xf numFmtId="0" fontId="33" fillId="0" borderId="19" xfId="1" applyFont="1" applyFill="1" applyBorder="1" applyAlignment="1" applyProtection="1">
      <alignment horizontal="center" vertical="center" wrapText="1"/>
      <protection locked="0"/>
    </xf>
    <xf numFmtId="0" fontId="33" fillId="0" borderId="54" xfId="1" applyFont="1" applyFill="1" applyBorder="1" applyAlignment="1" applyProtection="1">
      <alignment horizontal="center" vertical="center" wrapText="1"/>
      <protection locked="0"/>
    </xf>
    <xf numFmtId="0" fontId="9" fillId="0" borderId="5" xfId="2" applyFont="1" applyBorder="1" applyAlignment="1" applyProtection="1">
      <alignment horizontal="left" vertical="center" wrapText="1"/>
      <protection locked="0"/>
    </xf>
    <xf numFmtId="0" fontId="9" fillId="0" borderId="20" xfId="2" applyFont="1" applyBorder="1" applyAlignment="1" applyProtection="1">
      <alignment horizontal="left" vertical="center" wrapText="1"/>
      <protection locked="0"/>
    </xf>
    <xf numFmtId="0" fontId="2" fillId="12" borderId="0" xfId="2" applyFont="1" applyFill="1" applyAlignment="1">
      <alignment horizontal="center" vertical="center"/>
    </xf>
    <xf numFmtId="0" fontId="0" fillId="12" borderId="0" xfId="0" applyFill="1" applyAlignment="1">
      <alignment horizontal="center" vertical="center"/>
    </xf>
    <xf numFmtId="0" fontId="63" fillId="0" borderId="0" xfId="2" applyFont="1" applyAlignment="1">
      <alignment horizontal="left"/>
    </xf>
    <xf numFmtId="0" fontId="64" fillId="0" borderId="0" xfId="0" applyFont="1" applyAlignment="1">
      <alignment horizontal="left"/>
    </xf>
    <xf numFmtId="0" fontId="23" fillId="0" borderId="35" xfId="2" applyFont="1" applyBorder="1" applyAlignment="1" applyProtection="1">
      <alignment horizontal="left" vertical="top" wrapText="1"/>
      <protection locked="0"/>
    </xf>
    <xf numFmtId="0" fontId="2" fillId="9" borderId="25" xfId="2" applyFont="1" applyFill="1" applyBorder="1" applyAlignment="1">
      <alignment vertical="top" wrapText="1"/>
    </xf>
    <xf numFmtId="0" fontId="0" fillId="9" borderId="32" xfId="0" applyFill="1" applyBorder="1" applyAlignment="1">
      <alignment wrapText="1"/>
    </xf>
    <xf numFmtId="0" fontId="0" fillId="9" borderId="36" xfId="0" applyFill="1" applyBorder="1" applyAlignment="1">
      <alignment wrapText="1"/>
    </xf>
    <xf numFmtId="0" fontId="34" fillId="0" borderId="25" xfId="2" applyFont="1" applyBorder="1" applyAlignment="1" applyProtection="1">
      <alignment horizontal="center" vertical="center" wrapText="1"/>
      <protection locked="0"/>
    </xf>
    <xf numFmtId="0" fontId="34" fillId="0" borderId="32" xfId="2" applyFont="1" applyBorder="1" applyAlignment="1" applyProtection="1">
      <alignment horizontal="center" vertical="center" wrapText="1"/>
      <protection locked="0"/>
    </xf>
    <xf numFmtId="0" fontId="34" fillId="0" borderId="36" xfId="2" applyFont="1" applyBorder="1" applyAlignment="1" applyProtection="1">
      <alignment horizontal="center" vertical="center" wrapText="1"/>
      <protection locked="0"/>
    </xf>
    <xf numFmtId="0" fontId="11" fillId="0" borderId="110" xfId="2" applyFont="1" applyBorder="1" applyAlignment="1" applyProtection="1">
      <alignment horizontal="center" vertical="center" wrapText="1"/>
      <protection locked="0"/>
    </xf>
  </cellXfs>
  <cellStyles count="6">
    <cellStyle name="Hivatkozás" xfId="1" builtinId="8" customBuiltin="1"/>
    <cellStyle name="Hivatkozás 2" xfId="4" xr:uid="{00000000-0005-0000-0000-000001000000}"/>
    <cellStyle name="Normál" xfId="0" builtinId="0"/>
    <cellStyle name="Normál 2" xfId="2" xr:uid="{00000000-0005-0000-0000-000003000000}"/>
    <cellStyle name="Normál 2 2" xfId="5" xr:uid="{00000000-0005-0000-0000-000004000000}"/>
    <cellStyle name="Pénznem 2" xfId="3" xr:uid="{00000000-0005-0000-0000-000005000000}"/>
  </cellStyles>
  <dxfs count="6">
    <dxf>
      <font>
        <b/>
        <i/>
        <strike val="0"/>
        <color theme="1"/>
      </font>
      <numFmt numFmtId="0" formatCode="General"/>
      <fill>
        <patternFill>
          <bgColor rgb="FF92D050"/>
        </patternFill>
      </fill>
    </dxf>
    <dxf>
      <fill>
        <patternFill>
          <bgColor rgb="FFFF5A33"/>
        </patternFill>
      </fill>
      <border>
        <left style="thin">
          <color indexed="64"/>
        </left>
        <right style="thin">
          <color indexed="64"/>
        </right>
        <top style="thin">
          <color indexed="64"/>
        </top>
        <bottom style="thin">
          <color indexed="64"/>
        </bottom>
      </border>
    </dxf>
    <dxf>
      <fill>
        <patternFill patternType="none">
          <bgColor indexed="65"/>
        </patternFill>
      </fill>
    </dxf>
    <dxf>
      <font>
        <b/>
        <i/>
        <strike val="0"/>
        <color theme="1"/>
      </font>
      <numFmt numFmtId="0" formatCode="General"/>
      <fill>
        <patternFill>
          <bgColor rgb="FF92D050"/>
        </patternFill>
      </fill>
    </dxf>
    <dxf>
      <fill>
        <patternFill>
          <bgColor rgb="FFFF5A33"/>
        </patternFill>
      </fill>
      <border>
        <left style="thin">
          <color indexed="64"/>
        </left>
        <right style="thin">
          <color indexed="64"/>
        </right>
        <top style="thin">
          <color indexed="64"/>
        </top>
        <bottom style="thin">
          <color indexed="64"/>
        </bottom>
      </border>
    </dxf>
    <dxf>
      <fill>
        <patternFill patternType="none">
          <bgColor indexed="65"/>
        </patternFill>
      </fill>
    </dxf>
  </dxfs>
  <tableStyles count="0" defaultTableStyle="TableStyleMedium2" defaultPivotStyle="PivotStyleLight16"/>
  <colors>
    <mruColors>
      <color rgb="FFF7F7F7"/>
      <color rgb="FFF6FFDD"/>
      <color rgb="FFD9FF6D"/>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2062865</xdr:colOff>
      <xdr:row>8</xdr:row>
      <xdr:rowOff>522672</xdr:rowOff>
    </xdr:from>
    <xdr:to>
      <xdr:col>2</xdr:col>
      <xdr:colOff>1874905</xdr:colOff>
      <xdr:row>8</xdr:row>
      <xdr:rowOff>522672</xdr:rowOff>
    </xdr:to>
    <xdr:sp macro="" textlink="$M$8">
      <xdr:nvSpPr>
        <xdr:cNvPr id="3" name="Szövegdoboz 2">
          <a:extLst>
            <a:ext uri="{FF2B5EF4-FFF2-40B4-BE49-F238E27FC236}">
              <a16:creationId xmlns:a16="http://schemas.microsoft.com/office/drawing/2014/main" id="{00000000-0008-0000-0000-000003000000}"/>
            </a:ext>
          </a:extLst>
        </xdr:cNvPr>
        <xdr:cNvSpPr txBox="1">
          <a:spLocks/>
        </xdr:cNvSpPr>
      </xdr:nvSpPr>
      <xdr:spPr>
        <a:xfrm rot="-2700000">
          <a:off x="2310515" y="4142172"/>
          <a:ext cx="4231640" cy="0"/>
        </a:xfrm>
        <a:prstGeom prst="rect">
          <a:avLst/>
        </a:prstGeom>
        <a:noFill/>
        <a:ln>
          <a:noFill/>
        </a:ln>
        <a:effectLst>
          <a:glow rad="127000">
            <a:schemeClr val="accent1">
              <a:alpha val="0"/>
            </a:schemeClr>
          </a:glow>
          <a:outerShdw blurRad="50800" dist="50800" dir="5400000" algn="ctr" rotWithShape="0">
            <a:schemeClr val="tx1">
              <a:alpha val="54000"/>
            </a:schemeClr>
          </a:outerShdw>
        </a:effectLst>
        <a:scene3d>
          <a:camera prst="orthographicFront"/>
          <a:lightRig rig="threePt" dir="t"/>
        </a:scene3d>
        <a:sp3d z="44450"/>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ctr">
          <a:noAutofit/>
        </a:bodyPr>
        <a:lstStyle/>
        <a:p>
          <a:pPr algn="ctr"/>
          <a:fld id="{8FED46BD-431D-4DD3-974F-36893E1D9F8E}" type="TxLink">
            <a:rPr lang="en-US" sz="6000" b="1" i="1" u="none" strike="noStrike"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cs typeface="Arial CE"/>
            </a:rPr>
            <a:pPr algn="ctr"/>
            <a:t>Hiányzó adatok</a:t>
          </a:fld>
          <a:endParaRPr lang="hu-HU" sz="6000" b="1" i="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endParaRPr>
        </a:p>
      </xdr:txBody>
    </xdr:sp>
    <xdr:clientData/>
  </xdr:twoCellAnchor>
  <xdr:twoCellAnchor>
    <xdr:from>
      <xdr:col>4</xdr:col>
      <xdr:colOff>505528</xdr:colOff>
      <xdr:row>25</xdr:row>
      <xdr:rowOff>70235</xdr:rowOff>
    </xdr:from>
    <xdr:to>
      <xdr:col>6</xdr:col>
      <xdr:colOff>889069</xdr:colOff>
      <xdr:row>25</xdr:row>
      <xdr:rowOff>70235</xdr:rowOff>
    </xdr:to>
    <xdr:sp macro="" textlink="$M$8">
      <xdr:nvSpPr>
        <xdr:cNvPr id="4" name="Szövegdoboz 3">
          <a:extLst>
            <a:ext uri="{FF2B5EF4-FFF2-40B4-BE49-F238E27FC236}">
              <a16:creationId xmlns:a16="http://schemas.microsoft.com/office/drawing/2014/main" id="{00000000-0008-0000-0000-000004000000}"/>
            </a:ext>
          </a:extLst>
        </xdr:cNvPr>
        <xdr:cNvSpPr txBox="1">
          <a:spLocks/>
        </xdr:cNvSpPr>
      </xdr:nvSpPr>
      <xdr:spPr>
        <a:xfrm rot="-2700000">
          <a:off x="8887528" y="10261985"/>
          <a:ext cx="4653916" cy="0"/>
        </a:xfrm>
        <a:prstGeom prst="rect">
          <a:avLst/>
        </a:prstGeom>
        <a:noFill/>
        <a:ln>
          <a:noFill/>
        </a:ln>
        <a:effectLst>
          <a:glow rad="127000">
            <a:schemeClr val="accent1">
              <a:alpha val="0"/>
            </a:schemeClr>
          </a:glow>
          <a:outerShdw blurRad="50800" dist="50800" dir="5400000" algn="ctr" rotWithShape="0">
            <a:schemeClr val="tx1">
              <a:alpha val="54000"/>
            </a:schemeClr>
          </a:outerShdw>
        </a:effectLst>
        <a:scene3d>
          <a:camera prst="orthographicFront"/>
          <a:lightRig rig="threePt" dir="t"/>
        </a:scene3d>
        <a:sp3d z="44450"/>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ctr">
          <a:noAutofit/>
        </a:bodyPr>
        <a:lstStyle/>
        <a:p>
          <a:pPr algn="ctr"/>
          <a:fld id="{D09A762B-48A5-429F-A392-173EF17CCB6B}" type="TxLink">
            <a:rPr lang="en-US" sz="6000" b="1" i="1" u="none" strike="noStrike"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cs typeface="Arial CE"/>
            </a:rPr>
            <a:pPr algn="ctr"/>
            <a:t>Hiányzó adatok</a:t>
          </a:fld>
          <a:endParaRPr lang="hu-HU" sz="6000" b="1" i="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endParaRPr>
        </a:p>
      </xdr:txBody>
    </xdr:sp>
    <xdr:clientData/>
  </xdr:twoCellAnchor>
  <xdr:twoCellAnchor>
    <xdr:from>
      <xdr:col>8</xdr:col>
      <xdr:colOff>145165</xdr:colOff>
      <xdr:row>39</xdr:row>
      <xdr:rowOff>160721</xdr:rowOff>
    </xdr:from>
    <xdr:to>
      <xdr:col>12</xdr:col>
      <xdr:colOff>623955</xdr:colOff>
      <xdr:row>39</xdr:row>
      <xdr:rowOff>160721</xdr:rowOff>
    </xdr:to>
    <xdr:sp macro="" textlink="$M$8">
      <xdr:nvSpPr>
        <xdr:cNvPr id="5" name="Szövegdoboz 4">
          <a:extLst>
            <a:ext uri="{FF2B5EF4-FFF2-40B4-BE49-F238E27FC236}">
              <a16:creationId xmlns:a16="http://schemas.microsoft.com/office/drawing/2014/main" id="{00000000-0008-0000-0000-000005000000}"/>
            </a:ext>
          </a:extLst>
        </xdr:cNvPr>
        <xdr:cNvSpPr txBox="1">
          <a:spLocks/>
        </xdr:cNvSpPr>
      </xdr:nvSpPr>
      <xdr:spPr>
        <a:xfrm rot="-2700000">
          <a:off x="16575790" y="17972471"/>
          <a:ext cx="4336415" cy="0"/>
        </a:xfrm>
        <a:prstGeom prst="rect">
          <a:avLst/>
        </a:prstGeom>
        <a:noFill/>
        <a:ln>
          <a:noFill/>
        </a:ln>
        <a:effectLst>
          <a:glow rad="127000">
            <a:schemeClr val="accent1">
              <a:alpha val="0"/>
            </a:schemeClr>
          </a:glow>
          <a:outerShdw blurRad="50800" dist="50800" dir="5400000" algn="ctr" rotWithShape="0">
            <a:schemeClr val="tx1">
              <a:alpha val="54000"/>
            </a:schemeClr>
          </a:outerShdw>
        </a:effectLst>
        <a:scene3d>
          <a:camera prst="orthographicFront"/>
          <a:lightRig rig="threePt" dir="t"/>
        </a:scene3d>
        <a:sp3d z="44450"/>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ctr">
          <a:noAutofit/>
        </a:bodyPr>
        <a:lstStyle/>
        <a:p>
          <a:pPr algn="ctr"/>
          <a:fld id="{42ABC452-30C8-46DC-A051-FCE00A835ECB}" type="TxLink">
            <a:rPr lang="en-US" sz="6000" b="1" i="1" u="none" strike="noStrike"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cs typeface="Arial CE"/>
            </a:rPr>
            <a:pPr algn="ctr"/>
            <a:t>Hiányzó adatok</a:t>
          </a:fld>
          <a:endParaRPr lang="hu-HU" sz="6000" b="1" i="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144780</xdr:colOff>
          <xdr:row>20</xdr:row>
          <xdr:rowOff>182880</xdr:rowOff>
        </xdr:from>
        <xdr:to>
          <xdr:col>8</xdr:col>
          <xdr:colOff>541020</xdr:colOff>
          <xdr:row>21</xdr:row>
          <xdr:rowOff>182880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182880</xdr:rowOff>
        </xdr:from>
        <xdr:to>
          <xdr:col>8</xdr:col>
          <xdr:colOff>556260</xdr:colOff>
          <xdr:row>11</xdr:row>
          <xdr:rowOff>182880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30</xdr:row>
          <xdr:rowOff>182880</xdr:rowOff>
        </xdr:from>
        <xdr:to>
          <xdr:col>8</xdr:col>
          <xdr:colOff>556260</xdr:colOff>
          <xdr:row>31</xdr:row>
          <xdr:rowOff>182880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40</xdr:row>
          <xdr:rowOff>182880</xdr:rowOff>
        </xdr:from>
        <xdr:to>
          <xdr:col>8</xdr:col>
          <xdr:colOff>556260</xdr:colOff>
          <xdr:row>41</xdr:row>
          <xdr:rowOff>182880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1891415</xdr:colOff>
      <xdr:row>8</xdr:row>
      <xdr:rowOff>675072</xdr:rowOff>
    </xdr:from>
    <xdr:to>
      <xdr:col>2</xdr:col>
      <xdr:colOff>1703455</xdr:colOff>
      <xdr:row>8</xdr:row>
      <xdr:rowOff>675072</xdr:rowOff>
    </xdr:to>
    <xdr:sp macro="" textlink="$M$8">
      <xdr:nvSpPr>
        <xdr:cNvPr id="2" name="Szövegdoboz 1">
          <a:extLst>
            <a:ext uri="{FF2B5EF4-FFF2-40B4-BE49-F238E27FC236}">
              <a16:creationId xmlns:a16="http://schemas.microsoft.com/office/drawing/2014/main" id="{00000000-0008-0000-0500-000002000000}"/>
            </a:ext>
          </a:extLst>
        </xdr:cNvPr>
        <xdr:cNvSpPr txBox="1">
          <a:spLocks/>
        </xdr:cNvSpPr>
      </xdr:nvSpPr>
      <xdr:spPr>
        <a:xfrm rot="-2700000">
          <a:off x="2139065" y="4170747"/>
          <a:ext cx="4088765" cy="0"/>
        </a:xfrm>
        <a:prstGeom prst="rect">
          <a:avLst/>
        </a:prstGeom>
        <a:noFill/>
        <a:ln>
          <a:noFill/>
        </a:ln>
        <a:effectLst>
          <a:glow rad="127000">
            <a:schemeClr val="accent1">
              <a:alpha val="0"/>
            </a:schemeClr>
          </a:glow>
          <a:outerShdw blurRad="50800" dist="50800" dir="5400000" algn="ctr" rotWithShape="0">
            <a:schemeClr val="tx1">
              <a:alpha val="54000"/>
            </a:schemeClr>
          </a:outerShdw>
        </a:effectLst>
        <a:scene3d>
          <a:camera prst="orthographicFront"/>
          <a:lightRig rig="threePt" dir="t"/>
        </a:scene3d>
        <a:sp3d z="44450"/>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ctr">
          <a:noAutofit/>
        </a:bodyPr>
        <a:lstStyle/>
        <a:p>
          <a:pPr algn="ctr"/>
          <a:fld id="{8FED46BD-431D-4DD3-974F-36893E1D9F8E}" type="TxLink">
            <a:rPr lang="en-US" sz="6000" b="1" i="1" u="none" strike="noStrike"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cs typeface="Arial CE"/>
            </a:rPr>
            <a:pPr algn="ctr"/>
            <a:t>Hiányzó adatok</a:t>
          </a:fld>
          <a:endParaRPr lang="hu-HU" sz="6000" b="1" i="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endParaRPr>
        </a:p>
      </xdr:txBody>
    </xdr:sp>
    <xdr:clientData/>
  </xdr:twoCellAnchor>
  <xdr:twoCellAnchor>
    <xdr:from>
      <xdr:col>7</xdr:col>
      <xdr:colOff>1005591</xdr:colOff>
      <xdr:row>25</xdr:row>
      <xdr:rowOff>914400</xdr:rowOff>
    </xdr:from>
    <xdr:to>
      <xdr:col>10</xdr:col>
      <xdr:colOff>827156</xdr:colOff>
      <xdr:row>25</xdr:row>
      <xdr:rowOff>914400</xdr:rowOff>
    </xdr:to>
    <xdr:sp macro="" textlink="$M$8">
      <xdr:nvSpPr>
        <xdr:cNvPr id="3" name="Szövegdoboz 2">
          <a:extLst>
            <a:ext uri="{FF2B5EF4-FFF2-40B4-BE49-F238E27FC236}">
              <a16:creationId xmlns:a16="http://schemas.microsoft.com/office/drawing/2014/main" id="{00000000-0008-0000-0500-000003000000}"/>
            </a:ext>
          </a:extLst>
        </xdr:cNvPr>
        <xdr:cNvSpPr txBox="1">
          <a:spLocks/>
        </xdr:cNvSpPr>
      </xdr:nvSpPr>
      <xdr:spPr>
        <a:xfrm rot="-2700000">
          <a:off x="16388466" y="18345150"/>
          <a:ext cx="4288790" cy="0"/>
        </a:xfrm>
        <a:prstGeom prst="rect">
          <a:avLst/>
        </a:prstGeom>
        <a:noFill/>
        <a:ln>
          <a:noFill/>
        </a:ln>
        <a:effectLst>
          <a:glow rad="127000">
            <a:schemeClr val="accent1">
              <a:alpha val="0"/>
            </a:schemeClr>
          </a:glow>
          <a:outerShdw blurRad="50800" dist="50800" dir="5400000" algn="ctr" rotWithShape="0">
            <a:schemeClr val="tx1">
              <a:alpha val="54000"/>
            </a:schemeClr>
          </a:outerShdw>
        </a:effectLst>
        <a:scene3d>
          <a:camera prst="orthographicFront"/>
          <a:lightRig rig="threePt" dir="t"/>
        </a:scene3d>
        <a:sp3d z="44450"/>
      </xdr:spPr>
      <xdr:style>
        <a:lnRef idx="0">
          <a:scrgbClr r="0" g="0" b="0"/>
        </a:lnRef>
        <a:fillRef idx="0">
          <a:scrgbClr r="0" g="0" b="0"/>
        </a:fillRef>
        <a:effectRef idx="0">
          <a:scrgbClr r="0" g="0" b="0"/>
        </a:effectRef>
        <a:fontRef idx="minor">
          <a:schemeClr val="tx1"/>
        </a:fontRef>
      </xdr:style>
      <xdr:txBody>
        <a:bodyPr vertOverflow="overflow" horzOverflow="overflow" wrap="square" rtlCol="0" anchor="ctr">
          <a:noAutofit/>
        </a:bodyPr>
        <a:lstStyle/>
        <a:p>
          <a:pPr algn="ctr"/>
          <a:fld id="{42ABC452-30C8-46DC-A051-FCE00A835ECB}" type="TxLink">
            <a:rPr lang="en-US" sz="6000" b="1" i="1" u="none" strike="noStrike"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cs typeface="Arial CE"/>
            </a:rPr>
            <a:pPr algn="ctr"/>
            <a:t>Hiányzó adatok</a:t>
          </a:fld>
          <a:endParaRPr lang="hu-HU" sz="6000" b="1" i="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latin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umok/Mindig%20aktu&#225;lis/beszerz&#233;si%20szab/2017/Fony&#243;k_2017_09/Fedezetemel&#233;s_formanyomtatv&#225;ny_BO%20velemen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F"/>
      <sheetName val="Adatok_BML"/>
      <sheetName val="Mi változott"/>
    </sheetNames>
    <sheetDataSet>
      <sheetData sheetId="0"/>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a:noFill/>
        </a:ln>
        <a:effectLst>
          <a:glow rad="127000">
            <a:schemeClr val="accent1">
              <a:alpha val="20000"/>
            </a:schemeClr>
          </a:glow>
          <a:outerShdw blurRad="50800" dist="50800" dir="5400000" algn="ctr" rotWithShape="0">
            <a:schemeClr val="tx1">
              <a:alpha val="54000"/>
            </a:schemeClr>
          </a:outerShdw>
        </a:effectLst>
        <a:scene3d>
          <a:camera prst="orthographicFront"/>
          <a:lightRig rig="threePt" dir="t"/>
        </a:scene3d>
        <a:sp3d z="44450"/>
      </a:spPr>
      <a:bodyPr vertOverflow="overflow" horzOverflow="overflow" wrap="square" rtlCol="0" anchor="ctr">
        <a:noAutofit/>
      </a:bodyPr>
      <a:lstStyle>
        <a:defPPr algn="ctr">
          <a:defRPr sz="6000" b="0" i="1" u="none" strike="noStrike" baseline="0">
            <a:solidFill>
              <a:srgbClr val="FF0000"/>
            </a:solidFill>
            <a:effectLst>
              <a:outerShdw blurRad="50800" dist="50800" dir="5400000" algn="ctr" rotWithShape="0">
                <a:srgbClr val="000000">
                  <a:alpha val="85000"/>
                </a:srgbClr>
              </a:outerShdw>
            </a:effectLst>
            <a:latin typeface="Arial" panose="020B0604020202020204" pitchFamily="34" charset="0"/>
            <a:cs typeface="Arial CE"/>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1">
    <tabColor rgb="FF92D050"/>
    <pageSetUpPr fitToPage="1"/>
  </sheetPr>
  <dimension ref="A1:O81"/>
  <sheetViews>
    <sheetView tabSelected="1" zoomScale="57" zoomScaleNormal="57" zoomScaleSheetLayoutView="75" zoomScalePageLayoutView="30" workbookViewId="0">
      <selection activeCell="C6" sqref="C6:E9"/>
    </sheetView>
  </sheetViews>
  <sheetFormatPr defaultColWidth="9.109375" defaultRowHeight="20.399999999999999" x14ac:dyDescent="0.35"/>
  <cols>
    <col min="1" max="1" width="3.6640625" style="1" customWidth="1"/>
    <col min="2" max="2" width="59.5546875" style="2" customWidth="1"/>
    <col min="3" max="4" width="31.109375" style="2" customWidth="1"/>
    <col min="5" max="5" width="27.44140625" style="2" customWidth="1"/>
    <col min="6" max="6" width="36.5546875" style="2" customWidth="1"/>
    <col min="7" max="7" width="28.88671875" style="2" customWidth="1"/>
    <col min="8" max="8" width="28.5546875" style="2" customWidth="1"/>
    <col min="9" max="9" width="22.33203125" style="2" customWidth="1"/>
    <col min="10" max="10" width="18" style="2" customWidth="1"/>
    <col min="11" max="11" width="17.88671875" style="2" customWidth="1"/>
    <col min="12" max="12" width="0.6640625" style="2" customWidth="1"/>
    <col min="13" max="13" width="151.6640625" style="39" customWidth="1"/>
    <col min="14" max="14" width="27.109375" style="148" hidden="1" customWidth="1"/>
    <col min="15" max="15" width="27.109375" style="2" hidden="1" customWidth="1"/>
    <col min="16" max="17" width="27.109375" style="2" customWidth="1"/>
    <col min="18" max="16384" width="9.109375" style="2"/>
  </cols>
  <sheetData>
    <row r="1" spans="1:15" ht="22.5" customHeight="1" x14ac:dyDescent="0.3">
      <c r="A1" s="3" t="s">
        <v>0</v>
      </c>
      <c r="B1" s="4"/>
      <c r="C1" s="4"/>
      <c r="D1" s="4"/>
      <c r="E1" s="4"/>
      <c r="F1" s="320" t="s">
        <v>1</v>
      </c>
      <c r="G1" s="321"/>
      <c r="H1" s="321"/>
      <c r="I1" s="170"/>
      <c r="J1" s="5"/>
      <c r="K1" s="5"/>
      <c r="L1" s="5"/>
      <c r="N1" s="172" t="s">
        <v>201</v>
      </c>
      <c r="O1" s="2" t="s">
        <v>241</v>
      </c>
    </row>
    <row r="2" spans="1:15" ht="35.25" customHeight="1" thickBot="1" x14ac:dyDescent="0.6">
      <c r="A2" s="322" t="s">
        <v>2</v>
      </c>
      <c r="B2" s="323"/>
      <c r="C2" s="323"/>
      <c r="D2" s="161"/>
      <c r="E2" s="6"/>
      <c r="F2" s="321"/>
      <c r="G2" s="321"/>
      <c r="H2" s="321"/>
      <c r="I2" s="170"/>
      <c r="J2" s="5"/>
      <c r="K2" s="5"/>
      <c r="L2" s="5"/>
      <c r="N2" s="173" t="s">
        <v>213</v>
      </c>
      <c r="O2" s="2" t="s">
        <v>286</v>
      </c>
    </row>
    <row r="3" spans="1:15" s="8" customFormat="1" ht="29.25" customHeight="1" x14ac:dyDescent="0.6">
      <c r="A3" s="104"/>
      <c r="B3" s="103"/>
      <c r="C3" s="7"/>
      <c r="D3" s="7"/>
      <c r="E3" s="7"/>
      <c r="F3" s="321"/>
      <c r="G3" s="321"/>
      <c r="H3" s="321"/>
      <c r="I3" s="269" t="s">
        <v>300</v>
      </c>
      <c r="J3" s="269"/>
      <c r="K3" s="270"/>
      <c r="L3" s="5"/>
      <c r="M3" s="40"/>
      <c r="N3" s="173" t="s">
        <v>214</v>
      </c>
      <c r="O3" s="2" t="s">
        <v>287</v>
      </c>
    </row>
    <row r="4" spans="1:15" ht="17.25" customHeight="1" thickBot="1" x14ac:dyDescent="0.3">
      <c r="A4" s="6"/>
      <c r="B4" s="6"/>
      <c r="C4" s="6"/>
      <c r="D4" s="6"/>
      <c r="E4" s="6"/>
      <c r="F4" s="321"/>
      <c r="G4" s="321"/>
      <c r="H4" s="321"/>
      <c r="I4" s="271"/>
      <c r="J4" s="271"/>
      <c r="K4" s="272"/>
      <c r="L4" s="5"/>
      <c r="N4" s="173" t="s">
        <v>215</v>
      </c>
    </row>
    <row r="5" spans="1:15" s="9" customFormat="1" ht="24.9" customHeight="1" thickBot="1" x14ac:dyDescent="0.35">
      <c r="A5" s="55" t="s">
        <v>3</v>
      </c>
      <c r="B5" s="309" t="s">
        <v>4</v>
      </c>
      <c r="C5" s="310"/>
      <c r="D5" s="310"/>
      <c r="E5" s="311"/>
      <c r="F5" s="321"/>
      <c r="G5" s="321"/>
      <c r="H5" s="321"/>
      <c r="I5" s="271"/>
      <c r="J5" s="271"/>
      <c r="K5" s="272"/>
      <c r="L5" s="5"/>
      <c r="M5" s="41"/>
      <c r="N5" s="173" t="s">
        <v>216</v>
      </c>
    </row>
    <row r="6" spans="1:15" s="10" customFormat="1" ht="27.75" customHeight="1" thickBot="1" x14ac:dyDescent="0.3">
      <c r="A6" s="324" t="s">
        <v>5</v>
      </c>
      <c r="B6" s="326" t="s">
        <v>6</v>
      </c>
      <c r="C6" s="329"/>
      <c r="D6" s="330"/>
      <c r="E6" s="331"/>
      <c r="F6" s="321"/>
      <c r="G6" s="321"/>
      <c r="H6" s="321"/>
      <c r="I6" s="273"/>
      <c r="J6" s="273"/>
      <c r="K6" s="274"/>
      <c r="L6" s="5"/>
      <c r="M6" s="42"/>
      <c r="N6" s="173" t="s">
        <v>217</v>
      </c>
    </row>
    <row r="7" spans="1:15" s="10" customFormat="1" ht="44.25" customHeight="1" x14ac:dyDescent="0.25">
      <c r="A7" s="325"/>
      <c r="B7" s="327"/>
      <c r="C7" s="332"/>
      <c r="D7" s="333"/>
      <c r="E7" s="334"/>
      <c r="F7" s="321"/>
      <c r="G7" s="321"/>
      <c r="H7" s="321"/>
      <c r="I7" s="275" t="s">
        <v>301</v>
      </c>
      <c r="J7" s="276"/>
      <c r="K7" s="277"/>
      <c r="L7" s="5"/>
      <c r="M7" s="42"/>
      <c r="N7" s="173" t="s">
        <v>218</v>
      </c>
    </row>
    <row r="8" spans="1:15" s="10" customFormat="1" ht="43.5" customHeight="1" thickBot="1" x14ac:dyDescent="0.3">
      <c r="A8" s="325"/>
      <c r="B8" s="327"/>
      <c r="C8" s="332"/>
      <c r="D8" s="333"/>
      <c r="E8" s="334"/>
      <c r="F8" s="321"/>
      <c r="G8" s="321"/>
      <c r="H8" s="321"/>
      <c r="I8" s="278"/>
      <c r="J8" s="279"/>
      <c r="K8" s="280"/>
      <c r="L8" s="5"/>
      <c r="M8" s="35" t="str">
        <f>IF(COUNTIF(M9:M51,"Ok")&lt;19,"Hiányzó adatok","")</f>
        <v>Hiányzó adatok</v>
      </c>
      <c r="N8" s="173" t="s">
        <v>219</v>
      </c>
      <c r="O8" s="10" t="s">
        <v>288</v>
      </c>
    </row>
    <row r="9" spans="1:15" s="10" customFormat="1" ht="65.25" customHeight="1" thickBot="1" x14ac:dyDescent="0.3">
      <c r="A9" s="325"/>
      <c r="B9" s="328"/>
      <c r="C9" s="335"/>
      <c r="D9" s="336"/>
      <c r="E9" s="336"/>
      <c r="F9" s="171" t="s">
        <v>7</v>
      </c>
      <c r="G9" s="337"/>
      <c r="H9" s="338"/>
      <c r="I9" s="339" t="s">
        <v>207</v>
      </c>
      <c r="J9" s="340"/>
      <c r="K9" s="340"/>
      <c r="L9" s="71"/>
      <c r="M9" s="64" t="str">
        <f>IF(SUBSTITUTE(C6," ","")="",B6,"Ok")</f>
        <v>Beszerzést igénylő szervezet</v>
      </c>
      <c r="N9" s="173" t="s">
        <v>221</v>
      </c>
      <c r="O9" s="10" t="s">
        <v>289</v>
      </c>
    </row>
    <row r="10" spans="1:15" s="10" customFormat="1" ht="21" customHeight="1" x14ac:dyDescent="0.25">
      <c r="A10" s="325"/>
      <c r="B10" s="105"/>
      <c r="C10" s="341" t="s">
        <v>8</v>
      </c>
      <c r="D10" s="342"/>
      <c r="E10" s="108" t="s">
        <v>9</v>
      </c>
      <c r="F10" s="343" t="s">
        <v>117</v>
      </c>
      <c r="G10" s="344"/>
      <c r="H10" s="345" t="s">
        <v>10</v>
      </c>
      <c r="I10" s="346"/>
      <c r="J10" s="346"/>
      <c r="K10" s="346"/>
      <c r="L10" s="72"/>
      <c r="M10" s="64"/>
      <c r="N10" s="173" t="s">
        <v>220</v>
      </c>
      <c r="O10" s="10" t="s">
        <v>290</v>
      </c>
    </row>
    <row r="11" spans="1:15" s="38" customFormat="1" ht="28.5" customHeight="1" x14ac:dyDescent="0.3">
      <c r="A11" s="325"/>
      <c r="B11" s="223" t="s">
        <v>11</v>
      </c>
      <c r="C11" s="284"/>
      <c r="D11" s="285"/>
      <c r="E11" s="222"/>
      <c r="F11" s="267"/>
      <c r="G11" s="268"/>
      <c r="H11" s="281"/>
      <c r="I11" s="282"/>
      <c r="J11" s="282"/>
      <c r="K11" s="283"/>
      <c r="L11" s="73"/>
      <c r="M11" s="64" t="str">
        <f>IF(SUBSTITUTE(C11," ","")="",B11,"Ok")</f>
        <v>Szervezeti egység vezetője</v>
      </c>
      <c r="N11" s="150"/>
    </row>
    <row r="12" spans="1:15" s="38" customFormat="1" ht="28.5" customHeight="1" x14ac:dyDescent="0.3">
      <c r="A12" s="325"/>
      <c r="B12" s="162" t="s">
        <v>116</v>
      </c>
      <c r="C12" s="284"/>
      <c r="D12" s="285"/>
      <c r="E12" s="222"/>
      <c r="F12" s="267"/>
      <c r="G12" s="268"/>
      <c r="H12" s="281"/>
      <c r="I12" s="282"/>
      <c r="J12" s="282"/>
      <c r="K12" s="283"/>
      <c r="L12" s="73"/>
      <c r="M12" s="64" t="str">
        <f>IF(SUBSTITUTE(C12," ","")&amp;E12&amp;F12&amp;H12="",B12&amp;":"&amp;C10&amp;" "&amp;E10&amp;" "&amp;F10&amp;" "&amp;H10,IF(SUBSTITUTE(C12," ","")="",C10,IF(E12="",E10,IF(F12="",F10,IF(H12="",H10,"Ok")))))</f>
        <v>Gazdasági vezető /pénzügyiellenjegyző:Név Beosztás Telefon / Mobil / Fax E-mail</v>
      </c>
      <c r="N12" s="149"/>
    </row>
    <row r="13" spans="1:15" s="38" customFormat="1" ht="28.5" customHeight="1" x14ac:dyDescent="0.3">
      <c r="A13" s="325"/>
      <c r="B13" s="163" t="s">
        <v>12</v>
      </c>
      <c r="C13" s="284"/>
      <c r="D13" s="285"/>
      <c r="E13" s="222"/>
      <c r="F13" s="267"/>
      <c r="G13" s="268"/>
      <c r="H13" s="281"/>
      <c r="I13" s="282"/>
      <c r="J13" s="282"/>
      <c r="K13" s="283"/>
      <c r="L13" s="73"/>
      <c r="M13" s="64" t="str">
        <f>IF(SUBSTITUTE(C13," ","")&amp;E13&amp;F13&amp;H13="",B13&amp;":"&amp;C10&amp;" "&amp;E10&amp;" "&amp;F10&amp;" "&amp;H10,IF(SUBSTITUTE(C13," ","")="",C10,IF(E13="",E10,IF(F13="",F10,IF(H13="",H10,"Ok")))))</f>
        <v>Beszerzés ügyintézője:Név Beosztás Telefon / Mobil / Fax E-mail</v>
      </c>
      <c r="N13" s="149"/>
    </row>
    <row r="14" spans="1:15" s="38" customFormat="1" ht="28.5" customHeight="1" thickBot="1" x14ac:dyDescent="0.35">
      <c r="A14" s="325"/>
      <c r="B14" s="164" t="s">
        <v>209</v>
      </c>
      <c r="C14" s="284"/>
      <c r="D14" s="285"/>
      <c r="E14" s="222"/>
      <c r="F14" s="267"/>
      <c r="G14" s="268"/>
      <c r="H14" s="281"/>
      <c r="I14" s="282"/>
      <c r="J14" s="282"/>
      <c r="K14" s="283"/>
      <c r="L14" s="73"/>
      <c r="M14" s="64" t="str">
        <f>IF(SUBSTITUTE(C14," ","")="",B14,"Ok")</f>
        <v xml:space="preserve">Ügyintéző helyettese ("négy szem elve")                         </v>
      </c>
      <c r="N14" s="149"/>
    </row>
    <row r="15" spans="1:15" s="10" customFormat="1" ht="24" customHeight="1" thickTop="1" x14ac:dyDescent="0.25">
      <c r="A15" s="362" t="s">
        <v>13</v>
      </c>
      <c r="B15" s="312" t="s">
        <v>162</v>
      </c>
      <c r="C15" s="122" t="s">
        <v>14</v>
      </c>
      <c r="D15" s="314" t="s">
        <v>15</v>
      </c>
      <c r="E15" s="315"/>
      <c r="F15" s="123" t="s">
        <v>16</v>
      </c>
      <c r="G15" s="123" t="s">
        <v>17</v>
      </c>
      <c r="H15" s="122" t="s">
        <v>18</v>
      </c>
      <c r="I15" s="314" t="s">
        <v>19</v>
      </c>
      <c r="J15" s="316"/>
      <c r="K15" s="317"/>
      <c r="L15" s="12"/>
      <c r="M15" s="64"/>
      <c r="N15" s="149"/>
    </row>
    <row r="16" spans="1:15" s="10" customFormat="1" ht="24" customHeight="1" x14ac:dyDescent="0.35">
      <c r="A16" s="363"/>
      <c r="B16" s="313"/>
      <c r="C16" s="37"/>
      <c r="D16" s="318"/>
      <c r="E16" s="319"/>
      <c r="F16" s="37"/>
      <c r="G16" s="37"/>
      <c r="H16" s="37"/>
      <c r="I16" s="318"/>
      <c r="J16" s="375"/>
      <c r="K16" s="376"/>
      <c r="L16" s="74"/>
      <c r="M16" s="64" t="str">
        <f>IF(SUBSTITUTE(C16&amp;D16&amp;F16&amp;G16&amp;H16&amp;I16," ","")="",B15,"Ok")</f>
        <v xml:space="preserve">Beszerzés jellege
(X-el jelölve)                         </v>
      </c>
      <c r="N16" s="148"/>
    </row>
    <row r="17" spans="1:14" s="10" customFormat="1" ht="70.5" customHeight="1" x14ac:dyDescent="0.35">
      <c r="A17" s="363"/>
      <c r="B17" s="106" t="s">
        <v>161</v>
      </c>
      <c r="C17" s="377"/>
      <c r="D17" s="378"/>
      <c r="E17" s="378"/>
      <c r="F17" s="378"/>
      <c r="G17" s="378"/>
      <c r="H17" s="378"/>
      <c r="I17" s="378"/>
      <c r="J17" s="378"/>
      <c r="K17" s="379"/>
      <c r="L17" s="75"/>
      <c r="M17" s="64" t="str">
        <f>IF(ISBLANK(C17),B17,"Ok")</f>
        <v>Beszerzés tárgyának megnevezése
(SAP cikkszám és CPV kód amennyiben rendelkezésre áll)</v>
      </c>
      <c r="N17" s="148"/>
    </row>
    <row r="18" spans="1:14" s="10" customFormat="1" ht="43.5" customHeight="1" x14ac:dyDescent="0.35">
      <c r="A18" s="363"/>
      <c r="B18" s="369" t="s">
        <v>160</v>
      </c>
      <c r="C18" s="306" t="s">
        <v>110</v>
      </c>
      <c r="D18" s="307"/>
      <c r="E18" s="302" t="s">
        <v>302</v>
      </c>
      <c r="F18" s="299" t="s">
        <v>208</v>
      </c>
      <c r="G18" s="300"/>
      <c r="H18" s="300"/>
      <c r="I18" s="300"/>
      <c r="J18" s="300"/>
      <c r="K18" s="301"/>
      <c r="L18" s="76"/>
      <c r="M18" s="64"/>
      <c r="N18" s="148"/>
    </row>
    <row r="19" spans="1:14" s="10" customFormat="1" ht="23.25" customHeight="1" x14ac:dyDescent="0.35">
      <c r="A19" s="363"/>
      <c r="B19" s="370"/>
      <c r="C19" s="109" t="s">
        <v>20</v>
      </c>
      <c r="D19" s="110" t="s">
        <v>21</v>
      </c>
      <c r="E19" s="303"/>
      <c r="F19" s="294"/>
      <c r="G19" s="295"/>
      <c r="H19" s="295"/>
      <c r="I19" s="295"/>
      <c r="J19" s="295"/>
      <c r="K19" s="296"/>
      <c r="L19" s="75"/>
      <c r="M19" s="64"/>
      <c r="N19" s="148"/>
    </row>
    <row r="20" spans="1:14" s="10" customFormat="1" ht="18" customHeight="1" x14ac:dyDescent="0.35">
      <c r="A20" s="363"/>
      <c r="B20" s="371"/>
      <c r="C20" s="36"/>
      <c r="D20" s="128"/>
      <c r="E20" s="128"/>
      <c r="F20" s="297"/>
      <c r="G20" s="297"/>
      <c r="H20" s="297"/>
      <c r="I20" s="297"/>
      <c r="J20" s="297"/>
      <c r="K20" s="298"/>
      <c r="L20" s="75"/>
      <c r="M20" s="64" t="str">
        <f>IF(C20&amp;D20&amp;E20&amp;F19="",B18,"Ok")</f>
        <v>Várható ajánlattevők száma 
(piaci információk alapján)</v>
      </c>
      <c r="N20" s="148"/>
    </row>
    <row r="21" spans="1:14" s="10" customFormat="1" ht="31.5" customHeight="1" x14ac:dyDescent="0.35">
      <c r="A21" s="363"/>
      <c r="B21" s="304" t="s">
        <v>159</v>
      </c>
      <c r="C21" s="306" t="s">
        <v>22</v>
      </c>
      <c r="D21" s="307"/>
      <c r="E21" s="306" t="s">
        <v>23</v>
      </c>
      <c r="F21" s="308"/>
      <c r="G21" s="307"/>
      <c r="H21" s="306" t="s">
        <v>24</v>
      </c>
      <c r="I21" s="308"/>
      <c r="J21" s="308"/>
      <c r="K21" s="380"/>
      <c r="L21" s="77"/>
      <c r="M21" s="64"/>
      <c r="N21" s="148"/>
    </row>
    <row r="22" spans="1:14" s="10" customFormat="1" ht="21" customHeight="1" thickBot="1" x14ac:dyDescent="0.4">
      <c r="A22" s="364"/>
      <c r="B22" s="305"/>
      <c r="C22" s="372"/>
      <c r="D22" s="373"/>
      <c r="E22" s="372"/>
      <c r="F22" s="373"/>
      <c r="G22" s="381"/>
      <c r="H22" s="372"/>
      <c r="I22" s="373"/>
      <c r="J22" s="373"/>
      <c r="K22" s="374"/>
      <c r="L22" s="75"/>
      <c r="M22" s="64"/>
      <c r="N22" s="148"/>
    </row>
    <row r="23" spans="1:14" s="10" customFormat="1" ht="36" customHeight="1" thickTop="1" x14ac:dyDescent="0.35">
      <c r="A23" s="347" t="s">
        <v>25</v>
      </c>
      <c r="B23" s="312" t="s">
        <v>158</v>
      </c>
      <c r="C23" s="395" t="s">
        <v>108</v>
      </c>
      <c r="D23" s="395"/>
      <c r="E23" s="395"/>
      <c r="F23" s="395"/>
      <c r="G23" s="411" t="s">
        <v>26</v>
      </c>
      <c r="H23" s="412"/>
      <c r="I23" s="412"/>
      <c r="J23" s="412"/>
      <c r="K23" s="413"/>
      <c r="L23" s="78"/>
      <c r="M23" s="64"/>
      <c r="N23" s="148"/>
    </row>
    <row r="24" spans="1:14" s="10" customFormat="1" ht="18.75" customHeight="1" thickBot="1" x14ac:dyDescent="0.4">
      <c r="A24" s="348"/>
      <c r="B24" s="305"/>
      <c r="C24" s="393"/>
      <c r="D24" s="393"/>
      <c r="E24" s="393"/>
      <c r="F24" s="393"/>
      <c r="G24" s="373"/>
      <c r="H24" s="373"/>
      <c r="I24" s="373"/>
      <c r="J24" s="373"/>
      <c r="K24" s="374"/>
      <c r="L24" s="75"/>
      <c r="M24" s="64" t="str">
        <f>IF(C24&amp;G24="",B23,"Ok")</f>
        <v>Beszerzés sürgőssége
(X-el jelölve)</v>
      </c>
      <c r="N24" s="148"/>
    </row>
    <row r="25" spans="1:14" s="10" customFormat="1" ht="36" customHeight="1" thickTop="1" x14ac:dyDescent="0.35">
      <c r="A25" s="347" t="s">
        <v>27</v>
      </c>
      <c r="B25" s="357" t="s">
        <v>109</v>
      </c>
      <c r="C25" s="365" t="s">
        <v>28</v>
      </c>
      <c r="D25" s="366"/>
      <c r="E25" s="213" t="s">
        <v>272</v>
      </c>
      <c r="F25" s="359" t="s">
        <v>210</v>
      </c>
      <c r="G25" s="360"/>
      <c r="H25" s="360"/>
      <c r="I25" s="360"/>
      <c r="J25" s="360"/>
      <c r="K25" s="361"/>
      <c r="L25" s="79"/>
      <c r="M25" s="64"/>
      <c r="N25" s="148"/>
    </row>
    <row r="26" spans="1:14" s="10" customFormat="1" ht="30" customHeight="1" thickBot="1" x14ac:dyDescent="0.4">
      <c r="A26" s="348"/>
      <c r="B26" s="358"/>
      <c r="C26" s="367"/>
      <c r="D26" s="368"/>
      <c r="E26" s="214"/>
      <c r="F26" s="215"/>
      <c r="G26" s="216"/>
      <c r="H26" s="216"/>
      <c r="I26" s="216"/>
      <c r="J26" s="217"/>
      <c r="K26" s="218"/>
      <c r="L26" s="80"/>
      <c r="M26" s="64" t="str">
        <f>IF(C26&amp;F26&amp;G26&amp;H26&amp;I26&amp;J26&amp;K26="",B25&amp;C25&amp;" "&amp;F25,IF(C26="",C25,IF(F26&amp;G26&amp;H26&amp;I26&amp;J26&amp;K26="",F25,"Ok")))</f>
        <v>Beszerzés adatai:Mennyisége Egységára (Nettó Ft)
(Több tárgy esetén a tételes becsült érték mellékletként csatolandó)</v>
      </c>
      <c r="N26" s="148"/>
    </row>
    <row r="27" spans="1:14" s="10" customFormat="1" ht="39.75" customHeight="1" thickTop="1" x14ac:dyDescent="0.35">
      <c r="A27" s="354" t="s">
        <v>29</v>
      </c>
      <c r="B27" s="400" t="s">
        <v>157</v>
      </c>
      <c r="C27" s="402" t="s">
        <v>30</v>
      </c>
      <c r="D27" s="366"/>
      <c r="E27" s="166" t="s">
        <v>212</v>
      </c>
      <c r="F27" s="402" t="s">
        <v>31</v>
      </c>
      <c r="G27" s="403"/>
      <c r="H27" s="403"/>
      <c r="I27" s="403"/>
      <c r="J27" s="403"/>
      <c r="K27" s="404"/>
      <c r="L27" s="81"/>
      <c r="M27" s="64"/>
      <c r="N27" s="148"/>
    </row>
    <row r="28" spans="1:14" s="10" customFormat="1" ht="33.75" customHeight="1" x14ac:dyDescent="0.35">
      <c r="A28" s="355"/>
      <c r="B28" s="401"/>
      <c r="C28" s="409"/>
      <c r="D28" s="410"/>
      <c r="E28" s="165"/>
      <c r="F28" s="405"/>
      <c r="G28" s="406"/>
      <c r="H28" s="406"/>
      <c r="I28" s="406"/>
      <c r="J28" s="406"/>
      <c r="K28" s="407"/>
      <c r="L28" s="82"/>
      <c r="M28" s="64" t="str">
        <f>IF(C28&amp;F28="",B27&amp;" "&amp;C27&amp;" "&amp;F27,IF(C28="",C27,IF(F28="",F27,"Ok")))</f>
        <v>Beszerzés becsült összértéke
(Kbt. szerint meghatározva): Nettó Ft Bruttó Ft</v>
      </c>
      <c r="N28" s="148"/>
    </row>
    <row r="29" spans="1:14" s="10" customFormat="1" ht="51" customHeight="1" x14ac:dyDescent="0.4">
      <c r="A29" s="355"/>
      <c r="B29" s="304" t="s">
        <v>156</v>
      </c>
      <c r="C29" s="111" t="s">
        <v>211</v>
      </c>
      <c r="D29" s="112" t="s">
        <v>32</v>
      </c>
      <c r="E29" s="112" t="s">
        <v>33</v>
      </c>
      <c r="F29" s="112" t="s">
        <v>34</v>
      </c>
      <c r="G29" s="112" t="s">
        <v>35</v>
      </c>
      <c r="H29" s="113" t="s">
        <v>36</v>
      </c>
      <c r="I29" s="113" t="s">
        <v>153</v>
      </c>
      <c r="J29" s="396" t="s">
        <v>37</v>
      </c>
      <c r="K29" s="397"/>
      <c r="L29" s="83"/>
      <c r="M29" s="64"/>
      <c r="N29" s="148"/>
    </row>
    <row r="30" spans="1:14" s="10" customFormat="1" ht="46.5" customHeight="1" thickBot="1" x14ac:dyDescent="0.4">
      <c r="A30" s="356"/>
      <c r="B30" s="408"/>
      <c r="C30" s="16"/>
      <c r="D30" s="16"/>
      <c r="E30" s="16"/>
      <c r="F30" s="16"/>
      <c r="G30" s="16"/>
      <c r="H30" s="16"/>
      <c r="I30" s="16"/>
      <c r="J30" s="398"/>
      <c r="K30" s="399"/>
      <c r="L30" s="84"/>
      <c r="M30" s="64"/>
      <c r="N30" s="148"/>
    </row>
    <row r="31" spans="1:14" s="10" customFormat="1" ht="45.75" customHeight="1" thickTop="1" thickBot="1" x14ac:dyDescent="0.4">
      <c r="A31" s="145" t="s">
        <v>38</v>
      </c>
      <c r="B31" s="144" t="s">
        <v>200</v>
      </c>
      <c r="C31" s="147" t="s">
        <v>199</v>
      </c>
      <c r="D31" s="349"/>
      <c r="E31" s="350"/>
      <c r="F31" s="351" t="s">
        <v>242</v>
      </c>
      <c r="G31" s="352"/>
      <c r="H31" s="352"/>
      <c r="I31" s="352"/>
      <c r="J31" s="352"/>
      <c r="K31" s="353"/>
      <c r="L31" s="85"/>
      <c r="M31" s="64" t="str">
        <f>IF(D31="",B31,"Ok")</f>
        <v xml:space="preserve">Nyilatkozat a fedezetről 
                         </v>
      </c>
      <c r="N31" s="148"/>
    </row>
    <row r="32" spans="1:14" s="10" customFormat="1" ht="41.25" customHeight="1" thickTop="1" x14ac:dyDescent="0.35">
      <c r="A32" s="354" t="s">
        <v>39</v>
      </c>
      <c r="B32" s="146" t="s">
        <v>198</v>
      </c>
      <c r="C32" s="167" t="s">
        <v>205</v>
      </c>
      <c r="D32" s="235" t="s">
        <v>225</v>
      </c>
      <c r="E32" s="236"/>
      <c r="F32" s="168" t="s">
        <v>206</v>
      </c>
      <c r="G32" s="169" t="s">
        <v>205</v>
      </c>
      <c r="H32" s="235" t="s">
        <v>225</v>
      </c>
      <c r="I32" s="236"/>
      <c r="J32" s="235" t="s">
        <v>206</v>
      </c>
      <c r="K32" s="243"/>
      <c r="L32" s="86"/>
      <c r="M32" s="64"/>
      <c r="N32" s="148"/>
    </row>
    <row r="33" spans="1:14" s="10" customFormat="1" ht="42" customHeight="1" x14ac:dyDescent="0.35">
      <c r="A33" s="355"/>
      <c r="B33" s="154" t="s">
        <v>202</v>
      </c>
      <c r="C33" s="153"/>
      <c r="D33" s="237"/>
      <c r="E33" s="238"/>
      <c r="F33" s="209"/>
      <c r="G33" s="156"/>
      <c r="H33" s="438"/>
      <c r="I33" s="439"/>
      <c r="J33" s="436"/>
      <c r="K33" s="437"/>
      <c r="L33" s="86"/>
      <c r="M33" s="64" t="str">
        <f>IF(OR(AND(OR(C33="",D33=""),F33&lt;&gt;""),AND(OR(G33="",H33=""),J33&lt;&gt;"")),$B$32&amp;" "&amp;"Csoport? Megnevezés?","Ok")</f>
        <v>Ok</v>
      </c>
      <c r="N33" s="148"/>
    </row>
    <row r="34" spans="1:14" s="10" customFormat="1" ht="42" customHeight="1" x14ac:dyDescent="0.35">
      <c r="A34" s="355"/>
      <c r="B34" s="154" t="s">
        <v>203</v>
      </c>
      <c r="C34" s="157"/>
      <c r="D34" s="239"/>
      <c r="E34" s="240"/>
      <c r="F34" s="210"/>
      <c r="G34" s="158"/>
      <c r="H34" s="244"/>
      <c r="I34" s="245"/>
      <c r="J34" s="246"/>
      <c r="K34" s="247"/>
      <c r="L34" s="86"/>
      <c r="M34" s="64" t="str">
        <f>IF(OR(AND(OR(C34="",D34=""),F34&lt;&gt;""),AND(OR(G34="",H34=""),J34&lt;&gt;"")),$B$32&amp;" "&amp;"Csoport? Megnevezés?","Ok")</f>
        <v>Ok</v>
      </c>
      <c r="N34" s="148"/>
    </row>
    <row r="35" spans="1:14" s="10" customFormat="1" ht="42" customHeight="1" x14ac:dyDescent="0.35">
      <c r="A35" s="355"/>
      <c r="B35" s="154" t="s">
        <v>204</v>
      </c>
      <c r="C35" s="159"/>
      <c r="D35" s="241"/>
      <c r="E35" s="242"/>
      <c r="F35" s="211"/>
      <c r="G35" s="160"/>
      <c r="H35" s="248"/>
      <c r="I35" s="249"/>
      <c r="J35" s="250"/>
      <c r="K35" s="251"/>
      <c r="L35" s="86"/>
      <c r="M35" s="64" t="str">
        <f>IF(OR(AND(OR(C35="",D35=""),F35&lt;&gt;""),AND(OR(G35="",H35=""),J35&lt;&gt;"")),$B$32&amp;" "&amp;"Csoport? Megnevezés?","Ok")</f>
        <v>Ok</v>
      </c>
      <c r="N35" s="148"/>
    </row>
    <row r="36" spans="1:14" s="10" customFormat="1" ht="41.25" customHeight="1" x14ac:dyDescent="0.35">
      <c r="A36" s="434"/>
      <c r="B36" s="143" t="s">
        <v>222</v>
      </c>
      <c r="C36" s="440">
        <f>F33+F34+F35+J33+J34+J35</f>
        <v>0</v>
      </c>
      <c r="D36" s="441"/>
      <c r="E36" s="441"/>
      <c r="F36" s="441"/>
      <c r="G36" s="441"/>
      <c r="H36" s="441"/>
      <c r="I36" s="441"/>
      <c r="J36" s="441"/>
      <c r="K36" s="442"/>
      <c r="L36" s="87"/>
      <c r="M36" s="64" t="str">
        <f>IF(OR(C36="",C36=0),B36,"Ok")</f>
        <v>Fedezetigazolás / Beszerzés fedezete, a források összértéke (bruttó Ft)</v>
      </c>
      <c r="N36" s="148"/>
    </row>
    <row r="37" spans="1:14" s="10" customFormat="1" ht="32.25" customHeight="1" x14ac:dyDescent="0.35">
      <c r="A37" s="434"/>
      <c r="B37" s="143" t="s">
        <v>152</v>
      </c>
      <c r="C37" s="405"/>
      <c r="D37" s="406"/>
      <c r="E37" s="406"/>
      <c r="F37" s="406"/>
      <c r="G37" s="406"/>
      <c r="H37" s="406"/>
      <c r="I37" s="406"/>
      <c r="J37" s="406"/>
      <c r="K37" s="407"/>
      <c r="L37" s="87"/>
      <c r="M37" s="64" t="str">
        <f>IF(C37="",B37,"Ok")</f>
        <v>Tárgyévi fedezet összege (bruttó Ft)</v>
      </c>
      <c r="N37" s="148"/>
    </row>
    <row r="38" spans="1:14" s="10" customFormat="1" ht="32.25" customHeight="1" thickBot="1" x14ac:dyDescent="0.4">
      <c r="A38" s="435"/>
      <c r="B38" s="155" t="s">
        <v>292</v>
      </c>
      <c r="C38" s="443"/>
      <c r="D38" s="444"/>
      <c r="E38" s="444"/>
      <c r="F38" s="444"/>
      <c r="G38" s="444"/>
      <c r="H38" s="444"/>
      <c r="I38" s="444"/>
      <c r="J38" s="444"/>
      <c r="K38" s="445"/>
      <c r="L38" s="87"/>
      <c r="M38" s="64" t="str">
        <f>IF(OR(C36-C37&lt;&gt;C38),B38,"Ok")</f>
        <v>Ok</v>
      </c>
      <c r="N38" s="148"/>
    </row>
    <row r="39" spans="1:14" s="10" customFormat="1" ht="48.75" customHeight="1" thickTop="1" thickBot="1" x14ac:dyDescent="0.4">
      <c r="A39" s="219"/>
      <c r="B39" s="220" t="s">
        <v>291</v>
      </c>
      <c r="C39" s="221" t="s">
        <v>290</v>
      </c>
      <c r="D39" s="382"/>
      <c r="E39" s="383"/>
      <c r="F39" s="383"/>
      <c r="G39" s="383"/>
      <c r="H39" s="383"/>
      <c r="I39" s="383"/>
      <c r="J39" s="383"/>
      <c r="K39" s="384"/>
      <c r="L39" s="87"/>
      <c r="M39" s="64" t="str">
        <f>IF(OR(C39="Nem",D39&lt;&gt;""),"Ok","Indoklás szükséges!")</f>
        <v>Ok</v>
      </c>
      <c r="N39" s="148"/>
    </row>
    <row r="40" spans="1:14" s="10" customFormat="1" ht="21.6" thickTop="1" x14ac:dyDescent="0.35">
      <c r="A40" s="263" t="s">
        <v>40</v>
      </c>
      <c r="B40" s="385" t="s">
        <v>41</v>
      </c>
      <c r="C40" s="387" t="s">
        <v>42</v>
      </c>
      <c r="D40" s="360"/>
      <c r="E40" s="360"/>
      <c r="F40" s="388"/>
      <c r="G40" s="389" t="s">
        <v>43</v>
      </c>
      <c r="H40" s="389"/>
      <c r="I40" s="387"/>
      <c r="J40" s="387"/>
      <c r="K40" s="390"/>
      <c r="L40" s="79"/>
      <c r="M40" s="64"/>
      <c r="N40" s="148"/>
    </row>
    <row r="41" spans="1:14" s="10" customFormat="1" ht="25.5" customHeight="1" thickBot="1" x14ac:dyDescent="0.4">
      <c r="A41" s="264"/>
      <c r="B41" s="386"/>
      <c r="C41" s="391"/>
      <c r="D41" s="373"/>
      <c r="E41" s="373"/>
      <c r="F41" s="381"/>
      <c r="G41" s="392"/>
      <c r="H41" s="393"/>
      <c r="I41" s="372"/>
      <c r="J41" s="372"/>
      <c r="K41" s="394"/>
      <c r="L41" s="75"/>
      <c r="M41" s="64"/>
      <c r="N41" s="148"/>
    </row>
    <row r="42" spans="1:14" s="10" customFormat="1" ht="20.100000000000001" customHeight="1" thickTop="1" x14ac:dyDescent="0.35">
      <c r="A42" s="124"/>
      <c r="B42" s="226"/>
      <c r="C42" s="227"/>
      <c r="D42" s="227"/>
      <c r="E42" s="228"/>
      <c r="F42" s="227"/>
      <c r="G42" s="227"/>
      <c r="H42" s="125"/>
      <c r="I42" s="125"/>
      <c r="J42" s="125"/>
      <c r="K42" s="125"/>
      <c r="L42" s="88"/>
      <c r="M42" s="64"/>
      <c r="N42" s="148"/>
    </row>
    <row r="43" spans="1:14" s="10" customFormat="1" x14ac:dyDescent="0.35">
      <c r="A43" s="11" t="s">
        <v>44</v>
      </c>
      <c r="B43" s="5"/>
      <c r="C43" s="5"/>
      <c r="D43" s="5"/>
      <c r="E43" s="229"/>
      <c r="F43" s="230" t="s">
        <v>44</v>
      </c>
      <c r="G43" s="5"/>
      <c r="H43" s="5"/>
      <c r="I43" s="5"/>
      <c r="J43" s="5"/>
      <c r="K43" s="231"/>
      <c r="L43" s="89"/>
      <c r="M43" s="64"/>
      <c r="N43" s="148"/>
    </row>
    <row r="44" spans="1:14" s="10" customFormat="1" ht="30" customHeight="1" x14ac:dyDescent="0.35">
      <c r="A44" s="11"/>
      <c r="B44" s="5"/>
      <c r="C44" s="5"/>
      <c r="D44" s="5"/>
      <c r="E44" s="229"/>
      <c r="F44" s="5"/>
      <c r="G44" s="5"/>
      <c r="H44" s="5"/>
      <c r="I44" s="5"/>
      <c r="J44" s="5"/>
      <c r="K44" s="63"/>
      <c r="L44" s="89"/>
      <c r="M44" s="64"/>
      <c r="N44" s="148"/>
    </row>
    <row r="45" spans="1:14" s="10" customFormat="1" ht="16.5" customHeight="1" x14ac:dyDescent="0.35">
      <c r="A45" s="12"/>
      <c r="B45" s="286" t="s">
        <v>45</v>
      </c>
      <c r="C45" s="286"/>
      <c r="D45" s="286"/>
      <c r="E45" s="287"/>
      <c r="F45" s="290" t="s">
        <v>46</v>
      </c>
      <c r="G45" s="286"/>
      <c r="H45" s="286"/>
      <c r="I45" s="286"/>
      <c r="J45" s="286"/>
      <c r="K45" s="291"/>
      <c r="L45" s="90"/>
      <c r="M45" s="64"/>
      <c r="N45" s="148"/>
    </row>
    <row r="46" spans="1:14" s="10" customFormat="1" ht="52.5" customHeight="1" x14ac:dyDescent="0.35">
      <c r="A46" s="61"/>
      <c r="B46" s="288" t="s">
        <v>191</v>
      </c>
      <c r="C46" s="288"/>
      <c r="D46" s="288"/>
      <c r="E46" s="289"/>
      <c r="F46" s="292" t="s">
        <v>299</v>
      </c>
      <c r="G46" s="288"/>
      <c r="H46" s="288"/>
      <c r="I46" s="288"/>
      <c r="J46" s="288"/>
      <c r="K46" s="293"/>
      <c r="L46" s="91"/>
      <c r="M46" s="64"/>
      <c r="N46" s="148"/>
    </row>
    <row r="47" spans="1:14" s="13" customFormat="1" ht="17.25" customHeight="1" x14ac:dyDescent="0.35">
      <c r="A47" s="261" t="s">
        <v>47</v>
      </c>
      <c r="B47" s="262"/>
      <c r="C47" s="60"/>
      <c r="D47" s="134"/>
      <c r="E47" s="135"/>
      <c r="F47" s="135"/>
      <c r="G47" s="135"/>
      <c r="H47" s="134"/>
      <c r="I47" s="135"/>
      <c r="J47" s="135"/>
      <c r="K47" s="136"/>
      <c r="L47" s="92"/>
      <c r="M47" s="64"/>
      <c r="N47" s="148"/>
    </row>
    <row r="48" spans="1:14" s="10" customFormat="1" ht="9" customHeight="1" x14ac:dyDescent="0.35">
      <c r="A48" s="11"/>
      <c r="B48" s="5"/>
      <c r="C48" s="5"/>
      <c r="D48" s="62"/>
      <c r="E48" s="5"/>
      <c r="F48" s="5"/>
      <c r="G48" s="5"/>
      <c r="H48" s="62"/>
      <c r="I48" s="5"/>
      <c r="J48" s="5"/>
      <c r="K48" s="137"/>
      <c r="L48" s="89"/>
      <c r="M48" s="64"/>
      <c r="N48" s="151"/>
    </row>
    <row r="49" spans="1:14" s="10" customFormat="1" x14ac:dyDescent="0.35">
      <c r="A49" s="11" t="s">
        <v>44</v>
      </c>
      <c r="B49" s="5"/>
      <c r="C49" s="5"/>
      <c r="D49" s="62" t="s">
        <v>44</v>
      </c>
      <c r="E49" s="129"/>
      <c r="F49" s="130"/>
      <c r="G49" s="130"/>
      <c r="H49" s="62" t="s">
        <v>44</v>
      </c>
      <c r="I49" s="130"/>
      <c r="J49" s="130"/>
      <c r="K49" s="138"/>
      <c r="L49" s="89"/>
      <c r="M49" s="64"/>
      <c r="N49" s="148"/>
    </row>
    <row r="50" spans="1:14" s="10" customFormat="1" ht="46.5" customHeight="1" x14ac:dyDescent="0.35">
      <c r="A50" s="12"/>
      <c r="B50" s="416" t="s">
        <v>45</v>
      </c>
      <c r="C50" s="417"/>
      <c r="D50" s="131"/>
      <c r="E50" s="420" t="s">
        <v>46</v>
      </c>
      <c r="F50" s="420"/>
      <c r="G50" s="421"/>
      <c r="H50" s="418" t="s">
        <v>46</v>
      </c>
      <c r="I50" s="416"/>
      <c r="J50" s="416"/>
      <c r="K50" s="419"/>
      <c r="L50" s="93"/>
      <c r="M50" s="64"/>
      <c r="N50" s="148"/>
    </row>
    <row r="51" spans="1:14" s="10" customFormat="1" ht="58.5" customHeight="1" x14ac:dyDescent="0.35">
      <c r="A51" s="132"/>
      <c r="B51" s="414" t="s">
        <v>223</v>
      </c>
      <c r="C51" s="415"/>
      <c r="D51" s="422" t="s">
        <v>224</v>
      </c>
      <c r="E51" s="423"/>
      <c r="F51" s="423"/>
      <c r="G51" s="424"/>
      <c r="H51" s="422" t="s">
        <v>306</v>
      </c>
      <c r="I51" s="425"/>
      <c r="J51" s="425"/>
      <c r="K51" s="426"/>
      <c r="L51" s="88"/>
      <c r="M51" s="64"/>
      <c r="N51" s="148"/>
    </row>
    <row r="52" spans="1:14" ht="18.75" customHeight="1" thickBot="1" x14ac:dyDescent="0.4">
      <c r="A52" s="265" t="s">
        <v>48</v>
      </c>
      <c r="B52" s="266"/>
      <c r="E52" s="14"/>
      <c r="F52" s="14"/>
      <c r="L52" s="94"/>
      <c r="M52" s="42"/>
    </row>
    <row r="53" spans="1:14" s="15" customFormat="1" ht="26.25" customHeight="1" thickTop="1" thickBot="1" x14ac:dyDescent="0.4">
      <c r="A53" s="133" t="s">
        <v>49</v>
      </c>
      <c r="B53" s="451" t="s">
        <v>50</v>
      </c>
      <c r="C53" s="452"/>
      <c r="D53" s="452"/>
      <c r="E53" s="452"/>
      <c r="F53" s="452"/>
      <c r="G53" s="452"/>
      <c r="H53" s="452"/>
      <c r="I53" s="452"/>
      <c r="J53" s="452"/>
      <c r="K53" s="453"/>
      <c r="L53" s="95"/>
      <c r="M53" s="42"/>
      <c r="N53" s="148"/>
    </row>
    <row r="54" spans="1:14" s="10" customFormat="1" ht="84.75" customHeight="1" x14ac:dyDescent="0.25">
      <c r="A54" s="252" t="s">
        <v>51</v>
      </c>
      <c r="B54" s="254" t="s">
        <v>111</v>
      </c>
      <c r="C54" s="115" t="s">
        <v>294</v>
      </c>
      <c r="D54" s="115" t="s">
        <v>52</v>
      </c>
      <c r="E54" s="115" t="s">
        <v>53</v>
      </c>
      <c r="F54" s="115" t="s">
        <v>298</v>
      </c>
      <c r="G54" s="115" t="s">
        <v>115</v>
      </c>
      <c r="H54" s="115" t="s">
        <v>295</v>
      </c>
      <c r="I54" s="115" t="s">
        <v>55</v>
      </c>
      <c r="J54" s="454" t="s">
        <v>54</v>
      </c>
      <c r="K54" s="455"/>
      <c r="L54" s="78"/>
      <c r="M54" s="42"/>
      <c r="N54" s="152"/>
    </row>
    <row r="55" spans="1:14" s="10" customFormat="1" ht="18" customHeight="1" x14ac:dyDescent="0.35">
      <c r="A55" s="253"/>
      <c r="B55" s="255"/>
      <c r="C55" s="43"/>
      <c r="D55" s="43"/>
      <c r="E55" s="43"/>
      <c r="F55" s="44"/>
      <c r="G55" s="43"/>
      <c r="H55" s="43"/>
      <c r="I55" s="45"/>
      <c r="J55" s="456"/>
      <c r="K55" s="457"/>
      <c r="L55" s="65"/>
      <c r="M55" s="42"/>
      <c r="N55" s="148"/>
    </row>
    <row r="56" spans="1:14" s="10" customFormat="1" ht="39.6" customHeight="1" x14ac:dyDescent="0.35">
      <c r="A56" s="256" t="s">
        <v>56</v>
      </c>
      <c r="B56" s="255" t="s">
        <v>112</v>
      </c>
      <c r="C56" s="114" t="s">
        <v>57</v>
      </c>
      <c r="D56" s="116" t="s">
        <v>58</v>
      </c>
      <c r="E56" s="257" t="s">
        <v>113</v>
      </c>
      <c r="F56" s="258"/>
      <c r="G56" s="258"/>
      <c r="H56" s="258"/>
      <c r="I56" s="258"/>
      <c r="J56" s="258"/>
      <c r="K56" s="258"/>
      <c r="L56" s="96"/>
      <c r="M56" s="42"/>
      <c r="N56" s="148"/>
    </row>
    <row r="57" spans="1:14" s="10" customFormat="1" ht="34.5" customHeight="1" x14ac:dyDescent="0.35">
      <c r="A57" s="253"/>
      <c r="B57" s="255"/>
      <c r="C57" s="46"/>
      <c r="D57" s="47"/>
      <c r="E57" s="259"/>
      <c r="F57" s="260"/>
      <c r="G57" s="260"/>
      <c r="H57" s="260"/>
      <c r="I57" s="260"/>
      <c r="J57" s="260"/>
      <c r="K57" s="260"/>
      <c r="L57" s="66"/>
      <c r="M57" s="42"/>
      <c r="N57" s="148"/>
    </row>
    <row r="58" spans="1:14" s="20" customFormat="1" ht="20.100000000000001" customHeight="1" x14ac:dyDescent="0.35">
      <c r="A58" s="17"/>
      <c r="B58" s="18"/>
      <c r="C58" s="19"/>
      <c r="D58" s="19"/>
      <c r="E58" s="19"/>
      <c r="F58" s="19"/>
      <c r="G58" s="19"/>
      <c r="H58" s="19"/>
      <c r="I58" s="19"/>
      <c r="J58" s="19"/>
      <c r="K58" s="19"/>
      <c r="L58" s="97"/>
      <c r="M58" s="42"/>
      <c r="N58" s="148"/>
    </row>
    <row r="59" spans="1:14" s="10" customFormat="1" x14ac:dyDescent="0.35">
      <c r="A59" s="461" t="s">
        <v>114</v>
      </c>
      <c r="B59" s="462"/>
      <c r="C59" s="462"/>
      <c r="D59" s="462"/>
      <c r="E59" s="462"/>
      <c r="F59" s="462"/>
      <c r="G59" s="462"/>
      <c r="H59" s="462"/>
      <c r="I59" s="21"/>
      <c r="J59" s="21"/>
      <c r="K59" s="13"/>
      <c r="L59" s="32"/>
      <c r="M59" s="42"/>
      <c r="N59" s="148"/>
    </row>
    <row r="60" spans="1:14" s="10" customFormat="1" x14ac:dyDescent="0.35">
      <c r="A60" s="22"/>
      <c r="D60" s="450" t="s">
        <v>59</v>
      </c>
      <c r="E60" s="450"/>
      <c r="F60" s="450"/>
      <c r="G60" s="450" t="s">
        <v>59</v>
      </c>
      <c r="H60" s="450"/>
      <c r="I60" s="450"/>
      <c r="J60" s="450"/>
      <c r="K60" s="450"/>
      <c r="L60" s="68"/>
      <c r="M60" s="42"/>
      <c r="N60" s="148"/>
    </row>
    <row r="61" spans="1:14" s="26" customFormat="1" ht="33" customHeight="1" thickBot="1" x14ac:dyDescent="0.4">
      <c r="A61" s="23"/>
      <c r="B61" s="24"/>
      <c r="C61" s="25"/>
      <c r="D61" s="430" t="s">
        <v>60</v>
      </c>
      <c r="E61" s="430"/>
      <c r="F61" s="430"/>
      <c r="G61" s="430" t="s">
        <v>61</v>
      </c>
      <c r="H61" s="430"/>
      <c r="I61" s="430"/>
      <c r="J61" s="430"/>
      <c r="K61" s="430"/>
      <c r="L61" s="93"/>
      <c r="M61" s="42"/>
      <c r="N61" s="148"/>
    </row>
    <row r="62" spans="1:14" ht="6" customHeight="1" thickBot="1" x14ac:dyDescent="0.4">
      <c r="A62" s="27"/>
      <c r="E62" s="14"/>
      <c r="F62" s="14"/>
      <c r="L62" s="94"/>
      <c r="M62" s="42"/>
    </row>
    <row r="63" spans="1:14" s="28" customFormat="1" ht="24.75" customHeight="1" thickBot="1" x14ac:dyDescent="0.45">
      <c r="A63" s="121" t="s">
        <v>62</v>
      </c>
      <c r="B63" s="472" t="s">
        <v>63</v>
      </c>
      <c r="C63" s="473"/>
      <c r="D63" s="473"/>
      <c r="E63" s="473"/>
      <c r="F63" s="473"/>
      <c r="G63" s="473"/>
      <c r="H63" s="473"/>
      <c r="I63" s="473"/>
      <c r="J63" s="473"/>
      <c r="K63" s="474"/>
      <c r="L63" s="98"/>
      <c r="M63" s="42"/>
      <c r="N63" s="148"/>
    </row>
    <row r="64" spans="1:14" s="10" customFormat="1" ht="39" customHeight="1" x14ac:dyDescent="0.35">
      <c r="A64" s="446" t="s">
        <v>64</v>
      </c>
      <c r="B64" s="254" t="s">
        <v>118</v>
      </c>
      <c r="C64" s="119" t="s">
        <v>65</v>
      </c>
      <c r="D64" s="119" t="s">
        <v>66</v>
      </c>
      <c r="E64" s="120" t="s">
        <v>67</v>
      </c>
      <c r="F64" s="119" t="s">
        <v>271</v>
      </c>
      <c r="G64" s="142" t="s">
        <v>197</v>
      </c>
      <c r="H64" s="431" t="s">
        <v>68</v>
      </c>
      <c r="I64" s="432"/>
      <c r="J64" s="432"/>
      <c r="K64" s="433"/>
      <c r="L64" s="99"/>
      <c r="M64" s="42"/>
      <c r="N64" s="148"/>
    </row>
    <row r="65" spans="1:14" s="10" customFormat="1" ht="23.25" customHeight="1" x14ac:dyDescent="0.35">
      <c r="A65" s="447"/>
      <c r="B65" s="484"/>
      <c r="C65" s="48"/>
      <c r="D65" s="48"/>
      <c r="E65" s="48"/>
      <c r="F65" s="48"/>
      <c r="H65" s="475" t="s">
        <v>69</v>
      </c>
      <c r="I65" s="476"/>
      <c r="J65" s="476"/>
      <c r="K65" s="476"/>
      <c r="L65" s="100"/>
      <c r="M65" s="42"/>
      <c r="N65" s="148"/>
    </row>
    <row r="66" spans="1:14" s="10" customFormat="1" ht="21.75" customHeight="1" x14ac:dyDescent="0.35">
      <c r="A66" s="487" t="s">
        <v>70</v>
      </c>
      <c r="B66" s="369" t="s">
        <v>119</v>
      </c>
      <c r="C66" s="108" t="s">
        <v>14</v>
      </c>
      <c r="D66" s="341" t="s">
        <v>15</v>
      </c>
      <c r="E66" s="342"/>
      <c r="F66" s="117" t="s">
        <v>16</v>
      </c>
      <c r="G66" s="110" t="s">
        <v>150</v>
      </c>
      <c r="H66" s="108" t="s">
        <v>151</v>
      </c>
      <c r="I66" s="341" t="s">
        <v>19</v>
      </c>
      <c r="J66" s="467"/>
      <c r="K66" s="467"/>
      <c r="L66" s="101"/>
      <c r="M66" s="42"/>
      <c r="N66" s="148"/>
    </row>
    <row r="67" spans="1:14" s="10" customFormat="1" ht="23.25" customHeight="1" x14ac:dyDescent="0.35">
      <c r="A67" s="487"/>
      <c r="B67" s="427"/>
      <c r="C67" s="49"/>
      <c r="D67" s="428"/>
      <c r="E67" s="470"/>
      <c r="F67" s="50"/>
      <c r="G67" s="51"/>
      <c r="H67" s="51"/>
      <c r="I67" s="428"/>
      <c r="J67" s="429"/>
      <c r="K67" s="429"/>
      <c r="L67" s="69"/>
      <c r="M67" s="42"/>
      <c r="N67" s="148"/>
    </row>
    <row r="68" spans="1:14" s="10" customFormat="1" ht="36.75" customHeight="1" x14ac:dyDescent="0.35">
      <c r="A68" s="56" t="s">
        <v>155</v>
      </c>
      <c r="B68" s="107" t="s">
        <v>120</v>
      </c>
      <c r="C68" s="471" t="s">
        <v>71</v>
      </c>
      <c r="D68" s="471"/>
      <c r="E68" s="471"/>
      <c r="F68" s="52"/>
      <c r="G68" s="477" t="s">
        <v>72</v>
      </c>
      <c r="H68" s="478"/>
      <c r="I68" s="428"/>
      <c r="J68" s="429"/>
      <c r="K68" s="429"/>
      <c r="L68" s="69"/>
      <c r="M68" s="42"/>
      <c r="N68" s="148"/>
    </row>
    <row r="69" spans="1:14" s="10" customFormat="1" ht="44.25" customHeight="1" x14ac:dyDescent="0.35">
      <c r="A69" s="54" t="s">
        <v>73</v>
      </c>
      <c r="B69" s="106" t="s">
        <v>74</v>
      </c>
      <c r="C69" s="485"/>
      <c r="D69" s="486"/>
      <c r="E69" s="486"/>
      <c r="F69" s="486"/>
      <c r="G69" s="486"/>
      <c r="H69" s="486"/>
      <c r="I69" s="486"/>
      <c r="J69" s="486"/>
      <c r="K69" s="486"/>
      <c r="L69" s="67"/>
      <c r="M69" s="42"/>
      <c r="N69" s="148"/>
    </row>
    <row r="70" spans="1:14" s="10" customFormat="1" ht="15.75" customHeight="1" x14ac:dyDescent="0.35">
      <c r="A70" s="465" t="s">
        <v>75</v>
      </c>
      <c r="B70" s="458" t="s">
        <v>12</v>
      </c>
      <c r="C70" s="448" t="s">
        <v>8</v>
      </c>
      <c r="D70" s="460"/>
      <c r="E70" s="118" t="s">
        <v>9</v>
      </c>
      <c r="F70" s="448" t="s">
        <v>148</v>
      </c>
      <c r="G70" s="460"/>
      <c r="H70" s="448" t="s">
        <v>10</v>
      </c>
      <c r="I70" s="449"/>
      <c r="J70" s="449"/>
      <c r="K70" s="449"/>
      <c r="L70" s="70"/>
      <c r="M70" s="42"/>
      <c r="N70" s="148"/>
    </row>
    <row r="71" spans="1:14" s="10" customFormat="1" ht="31.5" customHeight="1" x14ac:dyDescent="0.35">
      <c r="A71" s="466"/>
      <c r="B71" s="459"/>
      <c r="C71" s="463"/>
      <c r="D71" s="464"/>
      <c r="E71" s="53"/>
      <c r="F71" s="463"/>
      <c r="G71" s="464"/>
      <c r="H71" s="463"/>
      <c r="I71" s="468"/>
      <c r="J71" s="468"/>
      <c r="K71" s="468"/>
      <c r="L71" s="68"/>
      <c r="M71" s="42"/>
      <c r="N71" s="148"/>
    </row>
    <row r="72" spans="1:14" s="10" customFormat="1" ht="16.5" customHeight="1" x14ac:dyDescent="0.35">
      <c r="A72" s="465" t="s">
        <v>76</v>
      </c>
      <c r="B72" s="369" t="s">
        <v>77</v>
      </c>
      <c r="C72" s="448" t="s">
        <v>8</v>
      </c>
      <c r="D72" s="460"/>
      <c r="E72" s="118" t="s">
        <v>9</v>
      </c>
      <c r="F72" s="448" t="s">
        <v>149</v>
      </c>
      <c r="G72" s="460"/>
      <c r="H72" s="448" t="s">
        <v>10</v>
      </c>
      <c r="I72" s="449"/>
      <c r="J72" s="449"/>
      <c r="K72" s="449"/>
      <c r="L72" s="70"/>
      <c r="M72" s="42"/>
      <c r="N72" s="148"/>
    </row>
    <row r="73" spans="1:14" s="10" customFormat="1" ht="33.75" customHeight="1" x14ac:dyDescent="0.35">
      <c r="A73" s="466"/>
      <c r="B73" s="371"/>
      <c r="C73" s="463"/>
      <c r="D73" s="464"/>
      <c r="E73" s="53"/>
      <c r="F73" s="463"/>
      <c r="G73" s="464"/>
      <c r="H73" s="463"/>
      <c r="I73" s="468"/>
      <c r="J73" s="468"/>
      <c r="K73" s="468"/>
      <c r="L73" s="68"/>
      <c r="M73" s="42"/>
      <c r="N73" s="148"/>
    </row>
    <row r="74" spans="1:14" s="10" customFormat="1" x14ac:dyDescent="0.35">
      <c r="A74" s="29"/>
      <c r="B74" s="30"/>
      <c r="C74" s="31"/>
      <c r="D74" s="31"/>
      <c r="E74" s="31"/>
      <c r="F74" s="31"/>
      <c r="G74" s="31"/>
      <c r="H74" s="31"/>
      <c r="I74" s="31"/>
      <c r="J74" s="31"/>
      <c r="K74" s="31"/>
      <c r="L74" s="102"/>
      <c r="M74" s="42"/>
      <c r="N74" s="148"/>
    </row>
    <row r="75" spans="1:14" s="10" customFormat="1" x14ac:dyDescent="0.35">
      <c r="A75" s="461" t="s">
        <v>293</v>
      </c>
      <c r="B75" s="462"/>
      <c r="C75" s="462"/>
      <c r="D75" s="462"/>
      <c r="E75" s="462"/>
      <c r="F75" s="462"/>
      <c r="G75" s="462"/>
      <c r="H75" s="462"/>
      <c r="I75" s="21"/>
      <c r="J75" s="21"/>
      <c r="K75" s="13"/>
      <c r="L75" s="32"/>
      <c r="M75" s="42"/>
      <c r="N75" s="148"/>
    </row>
    <row r="76" spans="1:14" s="10" customFormat="1" x14ac:dyDescent="0.35">
      <c r="A76" s="32"/>
      <c r="B76" s="13"/>
      <c r="C76" s="13"/>
      <c r="D76" s="13"/>
      <c r="E76" s="13"/>
      <c r="F76" s="13"/>
      <c r="G76" s="13"/>
      <c r="H76" s="13"/>
      <c r="I76" s="13"/>
      <c r="J76" s="13"/>
      <c r="K76" s="13"/>
      <c r="L76" s="32"/>
      <c r="M76" s="42"/>
      <c r="N76" s="148"/>
    </row>
    <row r="77" spans="1:14" s="10" customFormat="1" ht="7.5" customHeight="1" x14ac:dyDescent="0.35">
      <c r="A77" s="32"/>
      <c r="B77" s="13"/>
      <c r="C77" s="488" t="s">
        <v>164</v>
      </c>
      <c r="D77" s="489"/>
      <c r="E77" s="13" t="s">
        <v>165</v>
      </c>
      <c r="F77" s="482" t="s">
        <v>164</v>
      </c>
      <c r="G77" s="483"/>
      <c r="H77" s="13"/>
      <c r="I77" s="13"/>
      <c r="J77" s="13"/>
      <c r="K77" s="13"/>
      <c r="L77" s="32"/>
      <c r="M77" s="42"/>
      <c r="N77" s="148"/>
    </row>
    <row r="78" spans="1:14" s="10" customFormat="1" x14ac:dyDescent="0.35">
      <c r="A78" s="22"/>
      <c r="B78" s="126"/>
      <c r="C78" s="479" t="s">
        <v>167</v>
      </c>
      <c r="D78" s="480"/>
      <c r="E78"/>
      <c r="F78" s="479" t="s">
        <v>166</v>
      </c>
      <c r="G78" s="480"/>
      <c r="H78" s="450" t="s">
        <v>79</v>
      </c>
      <c r="I78" s="450"/>
      <c r="J78" s="450"/>
      <c r="K78" s="450"/>
      <c r="L78" s="68"/>
      <c r="M78" s="42"/>
      <c r="N78" s="148"/>
    </row>
    <row r="79" spans="1:14" s="26" customFormat="1" ht="23.25" customHeight="1" thickBot="1" x14ac:dyDescent="0.4">
      <c r="A79" s="23"/>
      <c r="B79" s="33"/>
      <c r="C79" s="481"/>
      <c r="D79" s="481"/>
      <c r="E79" s="127" t="s">
        <v>80</v>
      </c>
      <c r="F79" s="481"/>
      <c r="G79" s="481"/>
      <c r="H79" s="469" t="s">
        <v>81</v>
      </c>
      <c r="I79" s="469"/>
      <c r="J79" s="469"/>
      <c r="K79" s="469"/>
      <c r="L79" s="88"/>
      <c r="M79" s="42"/>
      <c r="N79" s="148"/>
    </row>
    <row r="80" spans="1:14" ht="63.75" customHeight="1" x14ac:dyDescent="0.35">
      <c r="A80" s="232" t="s">
        <v>154</v>
      </c>
      <c r="B80" s="233"/>
      <c r="C80" s="233"/>
      <c r="D80" s="233"/>
      <c r="E80" s="233"/>
      <c r="F80" s="233"/>
      <c r="G80" s="233"/>
      <c r="H80" s="233"/>
      <c r="I80" s="233"/>
      <c r="J80" s="233"/>
      <c r="K80" s="234"/>
    </row>
    <row r="81" spans="1:1" ht="12.75" customHeight="1" x14ac:dyDescent="0.35">
      <c r="A81" s="34"/>
    </row>
  </sheetData>
  <sheetProtection algorithmName="SHA-512" hashValue="3omjCqEwgZ6ZLDqN4/2zzSzQZzA5vpuMtYSe+W1N1ICjiMzfCFcBxR9oBqbK9aVrQ9zDo5p3Rz6vq2toaZEIxg==" saltValue="Mo2wiSIAZ11ziYiKrb4FvA==" spinCount="100000" sheet="1" objects="1" scenarios="1" selectLockedCells="1"/>
  <mergeCells count="154">
    <mergeCell ref="H79:K79"/>
    <mergeCell ref="A75:H75"/>
    <mergeCell ref="D67:E67"/>
    <mergeCell ref="I67:K67"/>
    <mergeCell ref="C68:E68"/>
    <mergeCell ref="G61:K61"/>
    <mergeCell ref="B63:K63"/>
    <mergeCell ref="H65:K65"/>
    <mergeCell ref="G68:H68"/>
    <mergeCell ref="F78:G79"/>
    <mergeCell ref="F77:G77"/>
    <mergeCell ref="B72:B73"/>
    <mergeCell ref="C71:D71"/>
    <mergeCell ref="F72:G72"/>
    <mergeCell ref="F73:G73"/>
    <mergeCell ref="B64:B65"/>
    <mergeCell ref="H73:K73"/>
    <mergeCell ref="C69:K69"/>
    <mergeCell ref="A66:A67"/>
    <mergeCell ref="C77:D77"/>
    <mergeCell ref="C78:D79"/>
    <mergeCell ref="H72:K72"/>
    <mergeCell ref="C73:D73"/>
    <mergeCell ref="A72:A73"/>
    <mergeCell ref="A32:A38"/>
    <mergeCell ref="J33:K33"/>
    <mergeCell ref="H33:I33"/>
    <mergeCell ref="C36:K36"/>
    <mergeCell ref="C37:K37"/>
    <mergeCell ref="C38:K38"/>
    <mergeCell ref="A64:A65"/>
    <mergeCell ref="H70:K70"/>
    <mergeCell ref="H78:K78"/>
    <mergeCell ref="B53:K53"/>
    <mergeCell ref="J54:K54"/>
    <mergeCell ref="J55:K55"/>
    <mergeCell ref="B70:B71"/>
    <mergeCell ref="C70:D70"/>
    <mergeCell ref="F70:G70"/>
    <mergeCell ref="A59:H59"/>
    <mergeCell ref="D60:F60"/>
    <mergeCell ref="G60:K60"/>
    <mergeCell ref="F71:G71"/>
    <mergeCell ref="A70:A71"/>
    <mergeCell ref="D66:E66"/>
    <mergeCell ref="I66:K66"/>
    <mergeCell ref="H71:K71"/>
    <mergeCell ref="C72:D72"/>
    <mergeCell ref="B51:C51"/>
    <mergeCell ref="B50:C50"/>
    <mergeCell ref="H50:K50"/>
    <mergeCell ref="E50:G50"/>
    <mergeCell ref="D51:G51"/>
    <mergeCell ref="H51:K51"/>
    <mergeCell ref="B66:B67"/>
    <mergeCell ref="I68:K68"/>
    <mergeCell ref="D61:F61"/>
    <mergeCell ref="H64:K64"/>
    <mergeCell ref="C41:F41"/>
    <mergeCell ref="G41:K41"/>
    <mergeCell ref="B23:B24"/>
    <mergeCell ref="C23:F23"/>
    <mergeCell ref="G24:K24"/>
    <mergeCell ref="C24:F24"/>
    <mergeCell ref="J29:K29"/>
    <mergeCell ref="J30:K30"/>
    <mergeCell ref="B27:B28"/>
    <mergeCell ref="F27:K27"/>
    <mergeCell ref="F28:K28"/>
    <mergeCell ref="B29:B30"/>
    <mergeCell ref="C27:D27"/>
    <mergeCell ref="C28:D28"/>
    <mergeCell ref="G23:K23"/>
    <mergeCell ref="A23:A24"/>
    <mergeCell ref="C12:D12"/>
    <mergeCell ref="F12:G12"/>
    <mergeCell ref="H12:K12"/>
    <mergeCell ref="D31:E31"/>
    <mergeCell ref="F31:K31"/>
    <mergeCell ref="A27:A30"/>
    <mergeCell ref="A25:A26"/>
    <mergeCell ref="B25:B26"/>
    <mergeCell ref="F25:K25"/>
    <mergeCell ref="A15:A22"/>
    <mergeCell ref="C25:D25"/>
    <mergeCell ref="C26:D26"/>
    <mergeCell ref="B18:B20"/>
    <mergeCell ref="C18:D18"/>
    <mergeCell ref="H13:K13"/>
    <mergeCell ref="C13:D13"/>
    <mergeCell ref="F13:G13"/>
    <mergeCell ref="H22:K22"/>
    <mergeCell ref="C22:D22"/>
    <mergeCell ref="I16:K16"/>
    <mergeCell ref="C17:K17"/>
    <mergeCell ref="H21:K21"/>
    <mergeCell ref="E22:G22"/>
    <mergeCell ref="A2:C2"/>
    <mergeCell ref="A6:A14"/>
    <mergeCell ref="B6:B9"/>
    <mergeCell ref="C6:E9"/>
    <mergeCell ref="G9:H9"/>
    <mergeCell ref="I9:K9"/>
    <mergeCell ref="C10:D10"/>
    <mergeCell ref="F10:G10"/>
    <mergeCell ref="H10:K10"/>
    <mergeCell ref="F11:G11"/>
    <mergeCell ref="I3:K6"/>
    <mergeCell ref="I7:K8"/>
    <mergeCell ref="H11:K11"/>
    <mergeCell ref="C11:D11"/>
    <mergeCell ref="B45:E45"/>
    <mergeCell ref="B46:E46"/>
    <mergeCell ref="F45:K45"/>
    <mergeCell ref="F46:K46"/>
    <mergeCell ref="F19:K20"/>
    <mergeCell ref="F18:K18"/>
    <mergeCell ref="E18:E19"/>
    <mergeCell ref="B21:B22"/>
    <mergeCell ref="C21:D21"/>
    <mergeCell ref="E21:G21"/>
    <mergeCell ref="B5:E5"/>
    <mergeCell ref="B15:B16"/>
    <mergeCell ref="D15:E15"/>
    <mergeCell ref="C14:D14"/>
    <mergeCell ref="F14:G14"/>
    <mergeCell ref="H14:K14"/>
    <mergeCell ref="I15:K15"/>
    <mergeCell ref="D16:E16"/>
    <mergeCell ref="F1:H8"/>
    <mergeCell ref="A80:K80"/>
    <mergeCell ref="D32:E32"/>
    <mergeCell ref="D33:E33"/>
    <mergeCell ref="D34:E34"/>
    <mergeCell ref="D35:E35"/>
    <mergeCell ref="H32:I32"/>
    <mergeCell ref="J32:K32"/>
    <mergeCell ref="H34:I34"/>
    <mergeCell ref="J34:K34"/>
    <mergeCell ref="H35:I35"/>
    <mergeCell ref="J35:K35"/>
    <mergeCell ref="A54:A55"/>
    <mergeCell ref="B54:B55"/>
    <mergeCell ref="A56:A57"/>
    <mergeCell ref="B56:B57"/>
    <mergeCell ref="E56:K56"/>
    <mergeCell ref="E57:K57"/>
    <mergeCell ref="A47:B47"/>
    <mergeCell ref="A40:A41"/>
    <mergeCell ref="A52:B52"/>
    <mergeCell ref="D39:K39"/>
    <mergeCell ref="B40:B41"/>
    <mergeCell ref="C40:F40"/>
    <mergeCell ref="G40:K40"/>
  </mergeCells>
  <conditionalFormatting sqref="M9:M51">
    <cfRule type="containsBlanks" dxfId="5" priority="2" stopIfTrue="1">
      <formula>LEN(TRIM(M9))=0</formula>
    </cfRule>
    <cfRule type="cellIs" dxfId="4" priority="3" stopIfTrue="1" operator="notEqual">
      <formula>"Ok"</formula>
    </cfRule>
    <cfRule type="cellIs" dxfId="3" priority="9" stopIfTrue="1" operator="equal">
      <formula>"Ok"</formula>
    </cfRule>
  </conditionalFormatting>
  <dataValidations xWindow="664" yWindow="738" count="13">
    <dataValidation type="whole" operator="greaterThanOrEqual" allowBlank="1" showInputMessage="1" showErrorMessage="1" sqref="F26:L26 L37:L39 C37:K38" xr:uid="{00000000-0002-0000-0000-000000000000}">
      <formula1>0</formula1>
    </dataValidation>
    <dataValidation type="whole" errorStyle="warning" operator="greaterThanOrEqual" allowBlank="1" showInputMessage="1" showErrorMessage="1" error="Legyen nagyobb vagy egyenlő mint a nettó érték!" sqref="F28:L28" xr:uid="{00000000-0002-0000-0000-000001000000}">
      <formula1>C28</formula1>
    </dataValidation>
    <dataValidation type="whole" errorStyle="warning" operator="lessThanOrEqual" allowBlank="1" showInputMessage="1" showErrorMessage="1" error="Legyen kisebb vagy egyenlő mint a bruttó érték!" sqref="C28 E28" xr:uid="{00000000-0002-0000-0000-000002000000}">
      <formula1>F28</formula1>
    </dataValidation>
    <dataValidation operator="greaterThanOrEqual" allowBlank="1" showInputMessage="1" showErrorMessage="1" sqref="C26 E26" xr:uid="{00000000-0002-0000-0000-000003000000}"/>
    <dataValidation type="whole" operator="greaterThanOrEqual" allowBlank="1" showInputMessage="1" showErrorMessage="1" error="A fedezet nem lehet kisebb mint a becsült összeg!" sqref="L36" xr:uid="{00000000-0002-0000-0000-000004000000}">
      <formula1>P28</formula1>
    </dataValidation>
    <dataValidation type="whole" errorStyle="warning" operator="greaterThanOrEqual" allowBlank="1" showErrorMessage="1" errorTitle="Fedezet" error="Biztos hogy a rendelkezésre álló fedezet nem éri el a bruttó becsült összértéket?" promptTitle="Fedezet" prompt="Biztos hogy a rendelkezésre álló fedezet nem éri el a bruttó becsült összértéket?" sqref="C36:J36" xr:uid="{00000000-0002-0000-0000-000005000000}">
      <formula1>F28</formula1>
    </dataValidation>
    <dataValidation type="whole" errorStyle="warning" operator="greaterThanOrEqual" allowBlank="1" showErrorMessage="1" errorTitle="Fedezet" error="Biztos hogy a rendelkezésre álló fedezet nem éri el a bruttó becsült összértéket?" promptTitle="Fedezet" prompt="Biztos hogy a rendelkezésre álló fedezet nem éri el a bruttó becsült összértéket?" sqref="K36" xr:uid="{00000000-0002-0000-0000-000006000000}">
      <formula1>N29</formula1>
    </dataValidation>
    <dataValidation type="list" allowBlank="1" showInputMessage="1" showErrorMessage="1" sqref="C33:C35 G33:G35" xr:uid="{00000000-0002-0000-0000-000007000000}">
      <formula1>$N$2:$N$10</formula1>
    </dataValidation>
    <dataValidation type="whole" allowBlank="1" showInputMessage="1" showErrorMessage="1" error="Egész számot kell megadni." prompt="A források (1-6) összértéke határozza meg a bruttó fedezetet." sqref="J33:K35 F33:F35" xr:uid="{00000000-0002-0000-0000-000008000000}">
      <formula1>0</formula1>
      <formula2>9999999999</formula2>
    </dataValidation>
    <dataValidation type="list" showInputMessage="1" showErrorMessage="1" error="% érték 0 és 100 között!" prompt="A mondat kiegészítése lenyíló ablakból." sqref="D31:E31" xr:uid="{00000000-0002-0000-0000-000009000000}">
      <formula1>$O$2:$O$3</formula1>
    </dataValidation>
    <dataValidation type="list" operator="greaterThanOrEqual" allowBlank="1" showInputMessage="1" showErrorMessage="1" promptTitle="Feltételes közb." prompt=" Valamely meghatározott, a SE ellenőrzési körén kívül eső, bizonytalan jövőbeli eseménytől függően az eljárás eredménytelennek nyilvánítható. E körülményre az eljárást megindító felhívásban a gazdasági szereplők figyelmét fel kell hívni. " sqref="C39" xr:uid="{00000000-0002-0000-0000-00000A000000}">
      <formula1>$O$9:$O$10</formula1>
    </dataValidation>
    <dataValidation allowBlank="1" showInputMessage="1" showErrorMessage="1" promptTitle="Pü teljesítés kapcsolattartója" prompt="A gazdasági vezető adatai automatikusan, de felülírható módon átkerülnek a SAL pénzügyi teljesítéssel kapcsolatos felelős adataihoz." sqref="C12:D12" xr:uid="{00000000-0002-0000-0000-00000B000000}"/>
    <dataValidation allowBlank="1" showInputMessage="1" showErrorMessage="1" promptTitle="Teljesítés kapcsolattartója" prompt="A beszerzés ügyintézőjének adatai automatikusan, de felülírható módon átkerülnek a SAL teljesítéssel kapcsolatos felelős adataihoz." sqref="C13:D13" xr:uid="{00000000-0002-0000-0000-00000C000000}"/>
  </dataValidations>
  <printOptions horizontalCentered="1"/>
  <pageMargins left="0.15748031496062992" right="0.15748031496062992" top="0.15748031496062992" bottom="0.94488188976377963" header="0" footer="0.31496062992125984"/>
  <pageSetup paperSize="9" scale="31" orientation="portrait" cellComments="asDisplayed" r:id="rId1"/>
  <headerFooter alignWithMargins="0">
    <oddFooter>&amp;R&amp;14Nyomtatva: &amp;D</oddFooter>
  </headerFooter>
  <ignoredErrors>
    <ignoredError sqref="M13" formula="1"/>
  </ignoredErrors>
  <drawing r:id="rId2"/>
  <legacyDrawing r:id="rId3"/>
  <extLst>
    <ext xmlns:x14="http://schemas.microsoft.com/office/spreadsheetml/2009/9/main" uri="{CCE6A557-97BC-4b89-ADB6-D9C93CAAB3DF}">
      <x14:dataValidations xmlns:xm="http://schemas.microsoft.com/office/excel/2006/main" xWindow="664" yWindow="738" count="1">
        <x14:dataValidation type="list" allowBlank="1" showInputMessage="1" xr:uid="{00000000-0002-0000-0000-00000D000000}">
          <x14:formula1>
            <xm:f>Adatok_BML!$A$2:$A$19</xm:f>
          </x14:formula1>
          <xm:sqref>C6:E9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Q25"/>
  <sheetViews>
    <sheetView workbookViewId="0">
      <pane xSplit="1" ySplit="1" topLeftCell="B3" activePane="bottomRight" state="frozenSplit"/>
      <selection pane="topRight" activeCell="B1" sqref="B1"/>
      <selection pane="bottomLeft" activeCell="A2" sqref="A2"/>
      <selection pane="bottomRight" activeCell="A31" sqref="A31"/>
    </sheetView>
  </sheetViews>
  <sheetFormatPr defaultRowHeight="14.4" x14ac:dyDescent="0.3"/>
  <cols>
    <col min="1" max="1" width="58.6640625" bestFit="1" customWidth="1"/>
    <col min="2" max="2" width="23.109375" bestFit="1" customWidth="1"/>
    <col min="3" max="3" width="13.88671875" style="139" bestFit="1" customWidth="1"/>
    <col min="4" max="4" width="13.44140625" style="139" bestFit="1" customWidth="1"/>
    <col min="5" max="5" width="40.109375" style="139" bestFit="1" customWidth="1"/>
    <col min="6" max="6" width="13.5546875" style="139" bestFit="1" customWidth="1"/>
    <col min="7" max="7" width="8.6640625" style="139" bestFit="1" customWidth="1"/>
    <col min="8" max="8" width="13.44140625" style="139" bestFit="1" customWidth="1"/>
    <col min="9" max="9" width="31.109375" style="139" bestFit="1" customWidth="1"/>
    <col min="10" max="10" width="20.88671875" style="139" bestFit="1" customWidth="1"/>
    <col min="11" max="11" width="17" style="139" bestFit="1" customWidth="1"/>
    <col min="12" max="12" width="13.44140625" style="139" bestFit="1" customWidth="1"/>
    <col min="13" max="13" width="35.5546875" style="139" bestFit="1" customWidth="1"/>
    <col min="14" max="14" width="15" style="139" bestFit="1" customWidth="1"/>
    <col min="15" max="15" width="9.6640625" style="139" bestFit="1" customWidth="1"/>
    <col min="16" max="16" width="13.44140625" style="139" bestFit="1" customWidth="1"/>
    <col min="17" max="17" width="36.6640625" style="139" bestFit="1" customWidth="1"/>
  </cols>
  <sheetData>
    <row r="1" spans="1:17" x14ac:dyDescent="0.3">
      <c r="A1" t="s">
        <v>180</v>
      </c>
      <c r="B1" t="s">
        <v>181</v>
      </c>
      <c r="C1" s="139" t="s">
        <v>9</v>
      </c>
      <c r="D1" s="139" t="s">
        <v>183</v>
      </c>
      <c r="E1" s="139" t="s">
        <v>10</v>
      </c>
      <c r="F1" s="139" t="s">
        <v>182</v>
      </c>
      <c r="G1" s="139" t="s">
        <v>9</v>
      </c>
      <c r="H1" s="139" t="s">
        <v>183</v>
      </c>
      <c r="I1" s="139" t="s">
        <v>10</v>
      </c>
      <c r="J1" s="139" t="s">
        <v>12</v>
      </c>
      <c r="K1" s="139" t="s">
        <v>9</v>
      </c>
      <c r="L1" s="139" t="s">
        <v>183</v>
      </c>
      <c r="M1" s="139" t="s">
        <v>10</v>
      </c>
      <c r="N1" s="139" t="s">
        <v>184</v>
      </c>
      <c r="O1" s="139" t="s">
        <v>9</v>
      </c>
      <c r="P1" s="139" t="s">
        <v>183</v>
      </c>
      <c r="Q1" s="139" t="s">
        <v>10</v>
      </c>
    </row>
    <row r="2" spans="1:17" x14ac:dyDescent="0.3">
      <c r="E2" s="140"/>
      <c r="I2" s="140"/>
      <c r="M2" s="140"/>
      <c r="Q2" s="140"/>
    </row>
    <row r="3" spans="1:17" x14ac:dyDescent="0.3">
      <c r="E3" s="140"/>
      <c r="I3" s="140"/>
      <c r="M3" s="140"/>
      <c r="Q3" s="140"/>
    </row>
    <row r="4" spans="1:17" x14ac:dyDescent="0.3">
      <c r="E4" s="140"/>
      <c r="I4" s="140"/>
      <c r="M4" s="140"/>
      <c r="Q4" s="140"/>
    </row>
    <row r="5" spans="1:17" x14ac:dyDescent="0.3">
      <c r="E5" s="140"/>
      <c r="I5" s="140"/>
      <c r="M5" s="140"/>
      <c r="Q5" s="140"/>
    </row>
    <row r="6" spans="1:17" x14ac:dyDescent="0.3">
      <c r="E6" s="140"/>
      <c r="I6" s="140"/>
      <c r="M6" s="140"/>
      <c r="Q6" s="140"/>
    </row>
    <row r="7" spans="1:17" x14ac:dyDescent="0.3">
      <c r="E7" s="140"/>
      <c r="I7" s="140"/>
      <c r="M7" s="140"/>
      <c r="Q7" s="140"/>
    </row>
    <row r="8" spans="1:17" x14ac:dyDescent="0.3">
      <c r="E8" s="140"/>
      <c r="I8" s="140"/>
      <c r="M8" s="140"/>
      <c r="Q8" s="140"/>
    </row>
    <row r="9" spans="1:17" x14ac:dyDescent="0.3">
      <c r="E9" s="140"/>
      <c r="I9" s="140"/>
      <c r="M9" s="140"/>
      <c r="Q9" s="140"/>
    </row>
    <row r="10" spans="1:17" x14ac:dyDescent="0.3">
      <c r="E10" s="140"/>
      <c r="I10" s="140"/>
      <c r="M10" s="140"/>
      <c r="Q10" s="140"/>
    </row>
    <row r="11" spans="1:17" ht="15" x14ac:dyDescent="0.35">
      <c r="A11" s="141"/>
      <c r="E11" s="140"/>
      <c r="I11" s="140"/>
      <c r="M11" s="140"/>
      <c r="Q11" s="140"/>
    </row>
    <row r="12" spans="1:17" ht="15" x14ac:dyDescent="0.35">
      <c r="A12" s="141"/>
      <c r="E12" s="140"/>
      <c r="I12" s="140"/>
      <c r="M12" s="140"/>
      <c r="Q12" s="140"/>
    </row>
    <row r="13" spans="1:17" ht="15" x14ac:dyDescent="0.35">
      <c r="A13" s="141"/>
      <c r="E13" s="140"/>
      <c r="I13" s="140"/>
      <c r="M13" s="140"/>
      <c r="Q13" s="140"/>
    </row>
    <row r="14" spans="1:17" ht="15" x14ac:dyDescent="0.35">
      <c r="A14" s="141"/>
      <c r="E14" s="140"/>
      <c r="I14" s="140"/>
      <c r="M14" s="140"/>
      <c r="Q14" s="140"/>
    </row>
    <row r="15" spans="1:17" ht="15" x14ac:dyDescent="0.35">
      <c r="A15" s="141"/>
      <c r="E15" s="140"/>
      <c r="I15" s="140"/>
      <c r="M15" s="140"/>
      <c r="Q15" s="140"/>
    </row>
    <row r="16" spans="1:17" x14ac:dyDescent="0.3">
      <c r="E16" s="140"/>
    </row>
    <row r="17" spans="1:5" customFormat="1" x14ac:dyDescent="0.3">
      <c r="E17" s="140"/>
    </row>
    <row r="18" spans="1:5" customFormat="1" x14ac:dyDescent="0.3">
      <c r="E18" s="140"/>
    </row>
    <row r="20" spans="1:5" x14ac:dyDescent="0.3">
      <c r="A20" t="s">
        <v>185</v>
      </c>
    </row>
    <row r="21" spans="1:5" x14ac:dyDescent="0.3">
      <c r="A21" t="s">
        <v>186</v>
      </c>
    </row>
    <row r="22" spans="1:5" x14ac:dyDescent="0.3">
      <c r="A22" t="s">
        <v>187</v>
      </c>
    </row>
    <row r="23" spans="1:5" x14ac:dyDescent="0.3">
      <c r="A23" t="s">
        <v>188</v>
      </c>
    </row>
    <row r="24" spans="1:5" x14ac:dyDescent="0.3">
      <c r="A24" t="s">
        <v>189</v>
      </c>
    </row>
    <row r="25" spans="1:5" x14ac:dyDescent="0.3">
      <c r="A25" t="s">
        <v>190</v>
      </c>
    </row>
  </sheetData>
  <sortState xmlns:xlrd2="http://schemas.microsoft.com/office/spreadsheetml/2017/richdata2" ref="A2:A7">
    <sortCondition ref="A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21"/>
  <dimension ref="A1:A87"/>
  <sheetViews>
    <sheetView zoomScale="80" zoomScaleNormal="80" workbookViewId="0">
      <selection activeCell="A88" sqref="A88"/>
    </sheetView>
  </sheetViews>
  <sheetFormatPr defaultColWidth="158.109375" defaultRowHeight="13.2" x14ac:dyDescent="0.25"/>
  <cols>
    <col min="1" max="1" width="158.109375" style="59" customWidth="1"/>
    <col min="2" max="16384" width="158.109375" style="2"/>
  </cols>
  <sheetData>
    <row r="1" spans="1:1" x14ac:dyDescent="0.25">
      <c r="A1" s="57" t="s">
        <v>82</v>
      </c>
    </row>
    <row r="3" spans="1:1" x14ac:dyDescent="0.25">
      <c r="A3" s="58" t="s">
        <v>83</v>
      </c>
    </row>
    <row r="5" spans="1:1" x14ac:dyDescent="0.25">
      <c r="A5" s="59" t="s">
        <v>121</v>
      </c>
    </row>
    <row r="6" spans="1:1" x14ac:dyDescent="0.25">
      <c r="A6" s="57" t="s">
        <v>84</v>
      </c>
    </row>
    <row r="7" spans="1:1" x14ac:dyDescent="0.25">
      <c r="A7" s="59" t="s">
        <v>122</v>
      </c>
    </row>
    <row r="8" spans="1:1" x14ac:dyDescent="0.25">
      <c r="A8" s="59" t="s">
        <v>123</v>
      </c>
    </row>
    <row r="9" spans="1:1" x14ac:dyDescent="0.25">
      <c r="A9" s="59" t="s">
        <v>279</v>
      </c>
    </row>
    <row r="10" spans="1:1" ht="26.4" x14ac:dyDescent="0.25">
      <c r="A10" s="59" t="s">
        <v>280</v>
      </c>
    </row>
    <row r="11" spans="1:1" x14ac:dyDescent="0.25">
      <c r="A11" s="59" t="s">
        <v>124</v>
      </c>
    </row>
    <row r="13" spans="1:1" x14ac:dyDescent="0.25">
      <c r="A13" s="59" t="s">
        <v>125</v>
      </c>
    </row>
    <row r="14" spans="1:1" x14ac:dyDescent="0.25">
      <c r="A14" s="59" t="s">
        <v>126</v>
      </c>
    </row>
    <row r="15" spans="1:1" x14ac:dyDescent="0.25">
      <c r="A15" s="59" t="s">
        <v>127</v>
      </c>
    </row>
    <row r="16" spans="1:1" ht="26.4" x14ac:dyDescent="0.25">
      <c r="A16" s="59" t="s">
        <v>196</v>
      </c>
    </row>
    <row r="18" spans="1:1" x14ac:dyDescent="0.25">
      <c r="A18" s="59" t="s">
        <v>128</v>
      </c>
    </row>
    <row r="20" spans="1:1" x14ac:dyDescent="0.25">
      <c r="A20" s="59" t="s">
        <v>129</v>
      </c>
    </row>
    <row r="21" spans="1:1" x14ac:dyDescent="0.25">
      <c r="A21" s="59" t="s">
        <v>130</v>
      </c>
    </row>
    <row r="22" spans="1:1" ht="39.6" x14ac:dyDescent="0.25">
      <c r="A22" s="59" t="s">
        <v>131</v>
      </c>
    </row>
    <row r="24" spans="1:1" x14ac:dyDescent="0.25">
      <c r="A24" s="59" t="s">
        <v>132</v>
      </c>
    </row>
    <row r="25" spans="1:1" ht="15" customHeight="1" x14ac:dyDescent="0.25">
      <c r="A25" s="59" t="s">
        <v>133</v>
      </c>
    </row>
    <row r="26" spans="1:1" x14ac:dyDescent="0.25">
      <c r="A26" s="59" t="s">
        <v>134</v>
      </c>
    </row>
    <row r="28" spans="1:1" x14ac:dyDescent="0.25">
      <c r="A28" s="59" t="s">
        <v>135</v>
      </c>
    </row>
    <row r="29" spans="1:1" x14ac:dyDescent="0.25">
      <c r="A29" s="59" t="s">
        <v>136</v>
      </c>
    </row>
    <row r="30" spans="1:1" x14ac:dyDescent="0.25">
      <c r="A30" s="59" t="s">
        <v>85</v>
      </c>
    </row>
    <row r="31" spans="1:1" x14ac:dyDescent="0.25">
      <c r="A31" s="59" t="s">
        <v>86</v>
      </c>
    </row>
    <row r="32" spans="1:1" x14ac:dyDescent="0.25">
      <c r="A32" s="59" t="s">
        <v>87</v>
      </c>
    </row>
    <row r="34" spans="1:1" x14ac:dyDescent="0.25">
      <c r="A34" s="59" t="s">
        <v>273</v>
      </c>
    </row>
    <row r="36" spans="1:1" x14ac:dyDescent="0.25">
      <c r="A36" s="59" t="s">
        <v>137</v>
      </c>
    </row>
    <row r="37" spans="1:1" ht="26.4" x14ac:dyDescent="0.25">
      <c r="A37" s="59" t="s">
        <v>274</v>
      </c>
    </row>
    <row r="38" spans="1:1" x14ac:dyDescent="0.25">
      <c r="A38" s="57" t="s">
        <v>88</v>
      </c>
    </row>
    <row r="39" spans="1:1" x14ac:dyDescent="0.25">
      <c r="A39" s="57" t="s">
        <v>275</v>
      </c>
    </row>
    <row r="40" spans="1:1" x14ac:dyDescent="0.25">
      <c r="A40" s="59" t="s">
        <v>89</v>
      </c>
    </row>
    <row r="41" spans="1:1" x14ac:dyDescent="0.25">
      <c r="A41" s="59" t="s">
        <v>163</v>
      </c>
    </row>
    <row r="43" spans="1:1" ht="34.5" customHeight="1" x14ac:dyDescent="0.25">
      <c r="A43" s="59" t="s">
        <v>138</v>
      </c>
    </row>
    <row r="45" spans="1:1" ht="36.75" customHeight="1" x14ac:dyDescent="0.25">
      <c r="A45" s="59" t="s">
        <v>90</v>
      </c>
    </row>
    <row r="46" spans="1:1" x14ac:dyDescent="0.25">
      <c r="A46" s="59" t="s">
        <v>91</v>
      </c>
    </row>
    <row r="48" spans="1:1" ht="209.25" customHeight="1" x14ac:dyDescent="0.25">
      <c r="A48" s="59" t="s">
        <v>303</v>
      </c>
    </row>
    <row r="50" spans="1:1" x14ac:dyDescent="0.25">
      <c r="A50" s="57" t="s">
        <v>92</v>
      </c>
    </row>
    <row r="52" spans="1:1" x14ac:dyDescent="0.25">
      <c r="A52" s="58" t="s">
        <v>93</v>
      </c>
    </row>
    <row r="54" spans="1:1" x14ac:dyDescent="0.25">
      <c r="A54" s="59" t="s">
        <v>139</v>
      </c>
    </row>
    <row r="55" spans="1:1" x14ac:dyDescent="0.25">
      <c r="A55" s="59" t="s">
        <v>94</v>
      </c>
    </row>
    <row r="56" spans="1:1" x14ac:dyDescent="0.25">
      <c r="A56" s="59" t="s">
        <v>95</v>
      </c>
    </row>
    <row r="58" spans="1:1" x14ac:dyDescent="0.25">
      <c r="A58" s="59" t="s">
        <v>140</v>
      </c>
    </row>
    <row r="59" spans="1:1" x14ac:dyDescent="0.25">
      <c r="A59" s="59" t="s">
        <v>96</v>
      </c>
    </row>
    <row r="60" spans="1:1" ht="26.4" x14ac:dyDescent="0.25">
      <c r="A60" s="59" t="s">
        <v>97</v>
      </c>
    </row>
    <row r="61" spans="1:1" x14ac:dyDescent="0.25">
      <c r="A61" s="57" t="s">
        <v>98</v>
      </c>
    </row>
    <row r="63" spans="1:1" ht="26.4" x14ac:dyDescent="0.25">
      <c r="A63" s="59" t="s">
        <v>99</v>
      </c>
    </row>
    <row r="64" spans="1:1" x14ac:dyDescent="0.25">
      <c r="A64" s="59" t="s">
        <v>100</v>
      </c>
    </row>
    <row r="65" spans="1:1" x14ac:dyDescent="0.25">
      <c r="A65" s="59" t="s">
        <v>101</v>
      </c>
    </row>
    <row r="66" spans="1:1" x14ac:dyDescent="0.25">
      <c r="A66" s="59" t="s">
        <v>102</v>
      </c>
    </row>
    <row r="67" spans="1:1" x14ac:dyDescent="0.25">
      <c r="A67" s="59" t="s">
        <v>103</v>
      </c>
    </row>
    <row r="69" spans="1:1" x14ac:dyDescent="0.25">
      <c r="A69" s="58" t="s">
        <v>104</v>
      </c>
    </row>
    <row r="71" spans="1:1" x14ac:dyDescent="0.25">
      <c r="A71" s="59" t="s">
        <v>141</v>
      </c>
    </row>
    <row r="73" spans="1:1" x14ac:dyDescent="0.25">
      <c r="A73" s="59" t="s">
        <v>142</v>
      </c>
    </row>
    <row r="75" spans="1:1" x14ac:dyDescent="0.25">
      <c r="A75" s="59" t="s">
        <v>143</v>
      </c>
    </row>
    <row r="77" spans="1:1" x14ac:dyDescent="0.25">
      <c r="A77" s="59" t="s">
        <v>144</v>
      </c>
    </row>
    <row r="79" spans="1:1" x14ac:dyDescent="0.25">
      <c r="A79" s="59" t="s">
        <v>105</v>
      </c>
    </row>
    <row r="81" spans="1:1" x14ac:dyDescent="0.25">
      <c r="A81" s="59" t="s">
        <v>145</v>
      </c>
    </row>
    <row r="83" spans="1:1" x14ac:dyDescent="0.25">
      <c r="A83" s="59" t="s">
        <v>106</v>
      </c>
    </row>
    <row r="84" spans="1:1" x14ac:dyDescent="0.25">
      <c r="A84" s="59" t="s">
        <v>107</v>
      </c>
    </row>
    <row r="86" spans="1:1" x14ac:dyDescent="0.25">
      <c r="A86" s="59" t="s">
        <v>146</v>
      </c>
    </row>
    <row r="87" spans="1:1" x14ac:dyDescent="0.25">
      <c r="A87" s="59" t="s">
        <v>147</v>
      </c>
    </row>
  </sheetData>
  <sheetProtection password="CD8C" sheet="1" objects="1" scenarios="1"/>
  <pageMargins left="0.23622047244094491" right="0.23622047244094491" top="0.35433070866141736" bottom="0.35433070866141736" header="0.11811023622047245" footer="0.11811023622047245"/>
  <pageSetup paperSize="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3"/>
  <dimension ref="A1:D6"/>
  <sheetViews>
    <sheetView workbookViewId="0">
      <selection activeCell="D7" sqref="D7"/>
    </sheetView>
  </sheetViews>
  <sheetFormatPr defaultRowHeight="14.4" x14ac:dyDescent="0.3"/>
  <cols>
    <col min="1" max="1" width="16.5546875" customWidth="1"/>
    <col min="2" max="2" width="80.5546875" customWidth="1"/>
    <col min="3" max="3" width="28.44140625" customWidth="1"/>
  </cols>
  <sheetData>
    <row r="1" spans="1:4" x14ac:dyDescent="0.3">
      <c r="A1" t="s">
        <v>174</v>
      </c>
      <c r="B1" t="s">
        <v>175</v>
      </c>
      <c r="C1" t="s">
        <v>176</v>
      </c>
      <c r="D1" t="s">
        <v>177</v>
      </c>
    </row>
    <row r="2" spans="1:4" x14ac:dyDescent="0.3">
      <c r="A2" t="s">
        <v>168</v>
      </c>
      <c r="B2" t="s">
        <v>169</v>
      </c>
      <c r="C2" t="s">
        <v>178</v>
      </c>
      <c r="D2" t="s">
        <v>170</v>
      </c>
    </row>
    <row r="3" spans="1:4" x14ac:dyDescent="0.3">
      <c r="B3" t="s">
        <v>171</v>
      </c>
      <c r="C3" t="s">
        <v>173</v>
      </c>
      <c r="D3" t="s">
        <v>172</v>
      </c>
    </row>
    <row r="4" spans="1:4" x14ac:dyDescent="0.3">
      <c r="B4" t="s">
        <v>179</v>
      </c>
      <c r="C4" t="s">
        <v>192</v>
      </c>
      <c r="D4" t="s">
        <v>172</v>
      </c>
    </row>
    <row r="5" spans="1:4" x14ac:dyDescent="0.3">
      <c r="B5" t="s">
        <v>193</v>
      </c>
      <c r="C5" t="s">
        <v>178</v>
      </c>
      <c r="D5" t="s">
        <v>195</v>
      </c>
    </row>
    <row r="6" spans="1:4" x14ac:dyDescent="0.3">
      <c r="B6" t="s">
        <v>194</v>
      </c>
      <c r="C6" t="s">
        <v>178</v>
      </c>
      <c r="D6" t="s">
        <v>195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Munka4">
    <tabColor rgb="FF92D050"/>
  </sheetPr>
  <dimension ref="A1:Q53"/>
  <sheetViews>
    <sheetView zoomScale="115" zoomScaleNormal="115" workbookViewId="0">
      <pane xSplit="2" ySplit="2" topLeftCell="C3" activePane="bottomRight" state="frozen"/>
      <selection pane="topRight" activeCell="C1" sqref="C1"/>
      <selection pane="bottomLeft" activeCell="A3" sqref="A3"/>
      <selection pane="bottomRight" activeCell="C43" sqref="C43:I46"/>
    </sheetView>
  </sheetViews>
  <sheetFormatPr defaultRowHeight="14.4" x14ac:dyDescent="0.3"/>
  <cols>
    <col min="1" max="1" width="10" customWidth="1"/>
    <col min="2" max="2" width="28.5546875" customWidth="1"/>
    <col min="3" max="9" width="8.44140625" customWidth="1"/>
    <col min="10" max="10" width="0.33203125" customWidth="1"/>
    <col min="11" max="11" width="11.44140625" customWidth="1"/>
    <col min="16" max="16" width="13.109375" customWidth="1"/>
  </cols>
  <sheetData>
    <row r="1" spans="1:17" ht="19.5" customHeight="1" x14ac:dyDescent="0.3">
      <c r="A1" s="553" t="s">
        <v>234</v>
      </c>
      <c r="B1" s="554"/>
      <c r="C1" s="547">
        <f>BML!C17</f>
        <v>0</v>
      </c>
      <c r="D1" s="548"/>
      <c r="E1" s="548"/>
      <c r="F1" s="548"/>
      <c r="G1" s="548"/>
      <c r="H1" s="548"/>
      <c r="I1" s="549"/>
      <c r="J1" s="191"/>
      <c r="K1" s="507" t="s">
        <v>251</v>
      </c>
      <c r="L1" s="508"/>
      <c r="M1" s="508"/>
      <c r="N1" s="508"/>
      <c r="O1" s="508"/>
      <c r="P1" s="508"/>
      <c r="Q1" s="509"/>
    </row>
    <row r="2" spans="1:17" ht="21" customHeight="1" thickBot="1" x14ac:dyDescent="0.35">
      <c r="A2" s="545" t="s">
        <v>226</v>
      </c>
      <c r="B2" s="546"/>
      <c r="C2" s="550"/>
      <c r="D2" s="551"/>
      <c r="E2" s="551"/>
      <c r="F2" s="551"/>
      <c r="G2" s="551"/>
      <c r="H2" s="551"/>
      <c r="I2" s="552"/>
      <c r="J2" s="192"/>
      <c r="K2" s="510"/>
      <c r="L2" s="511"/>
      <c r="M2" s="511"/>
      <c r="N2" s="511"/>
      <c r="O2" s="511"/>
      <c r="P2" s="511"/>
      <c r="Q2" s="512"/>
    </row>
    <row r="3" spans="1:17" ht="14.25" customHeight="1" thickTop="1" x14ac:dyDescent="0.3">
      <c r="A3" s="542" t="s">
        <v>235</v>
      </c>
      <c r="B3" s="542"/>
      <c r="C3" s="543"/>
      <c r="D3" s="543"/>
      <c r="E3" s="543"/>
      <c r="F3" s="543"/>
      <c r="G3" s="543"/>
      <c r="H3" s="543"/>
      <c r="I3" s="543"/>
      <c r="J3" s="176"/>
      <c r="K3" s="185"/>
      <c r="L3" s="186"/>
      <c r="M3" s="186"/>
      <c r="N3" s="186"/>
      <c r="O3" s="186"/>
      <c r="P3" s="186"/>
      <c r="Q3" s="187"/>
    </row>
    <row r="4" spans="1:17" ht="14.25" customHeight="1" x14ac:dyDescent="0.3">
      <c r="A4" s="536" t="s">
        <v>236</v>
      </c>
      <c r="B4" s="536"/>
      <c r="C4" s="537"/>
      <c r="D4" s="537"/>
      <c r="E4" s="537"/>
      <c r="F4" s="537"/>
      <c r="G4" s="537"/>
      <c r="H4" s="537"/>
      <c r="I4" s="537"/>
      <c r="J4" s="176"/>
      <c r="K4" s="185"/>
      <c r="L4" s="186"/>
      <c r="M4" s="186"/>
      <c r="N4" s="186"/>
      <c r="O4" s="186"/>
      <c r="P4" s="186"/>
      <c r="Q4" s="187"/>
    </row>
    <row r="5" spans="1:17" ht="14.25" customHeight="1" x14ac:dyDescent="0.3">
      <c r="A5" s="536" t="s">
        <v>243</v>
      </c>
      <c r="B5" s="536"/>
      <c r="C5" s="537"/>
      <c r="D5" s="537"/>
      <c r="E5" s="537"/>
      <c r="F5" s="537"/>
      <c r="G5" s="537"/>
      <c r="H5" s="537"/>
      <c r="I5" s="537"/>
      <c r="J5" s="176"/>
      <c r="K5" s="185"/>
      <c r="L5" s="186"/>
      <c r="M5" s="186"/>
      <c r="N5" s="186"/>
      <c r="O5" s="186"/>
      <c r="P5" s="186"/>
      <c r="Q5" s="187"/>
    </row>
    <row r="6" spans="1:17" ht="14.25" customHeight="1" x14ac:dyDescent="0.3">
      <c r="A6" s="536" t="s">
        <v>244</v>
      </c>
      <c r="B6" s="536"/>
      <c r="C6" s="537"/>
      <c r="D6" s="537"/>
      <c r="E6" s="537"/>
      <c r="F6" s="537"/>
      <c r="G6" s="537"/>
      <c r="H6" s="537"/>
      <c r="I6" s="537"/>
      <c r="J6" s="176"/>
      <c r="K6" s="185"/>
      <c r="L6" s="186"/>
      <c r="M6" s="186"/>
      <c r="N6" s="186"/>
      <c r="O6" s="186"/>
      <c r="P6" s="186"/>
      <c r="Q6" s="187"/>
    </row>
    <row r="7" spans="1:17" ht="14.25" customHeight="1" x14ac:dyDescent="0.3">
      <c r="A7" s="536" t="s">
        <v>245</v>
      </c>
      <c r="B7" s="536"/>
      <c r="C7" s="537"/>
      <c r="D7" s="537"/>
      <c r="E7" s="537"/>
      <c r="F7" s="537"/>
      <c r="G7" s="537"/>
      <c r="H7" s="537"/>
      <c r="I7" s="537"/>
      <c r="J7" s="176"/>
      <c r="K7" s="185"/>
      <c r="L7" s="186"/>
      <c r="M7" s="186"/>
      <c r="N7" s="186"/>
      <c r="O7" s="186"/>
      <c r="P7" s="186"/>
      <c r="Q7" s="187"/>
    </row>
    <row r="8" spans="1:17" ht="14.25" customHeight="1" x14ac:dyDescent="0.3">
      <c r="A8" s="536" t="s">
        <v>229</v>
      </c>
      <c r="B8" s="179" t="s">
        <v>230</v>
      </c>
      <c r="C8" s="537"/>
      <c r="D8" s="537"/>
      <c r="E8" s="537"/>
      <c r="F8" s="537"/>
      <c r="G8" s="537"/>
      <c r="H8" s="537"/>
      <c r="I8" s="537"/>
      <c r="J8" s="176"/>
      <c r="K8" s="185"/>
      <c r="L8" s="186"/>
      <c r="M8" s="186"/>
      <c r="N8" s="186"/>
      <c r="O8" s="186"/>
      <c r="P8" s="186"/>
      <c r="Q8" s="187"/>
    </row>
    <row r="9" spans="1:17" ht="14.25" customHeight="1" x14ac:dyDescent="0.3">
      <c r="A9" s="536"/>
      <c r="B9" s="179" t="s">
        <v>231</v>
      </c>
      <c r="C9" s="537"/>
      <c r="D9" s="537"/>
      <c r="E9" s="537"/>
      <c r="F9" s="537"/>
      <c r="G9" s="537"/>
      <c r="H9" s="537"/>
      <c r="I9" s="537"/>
      <c r="J9" s="176"/>
      <c r="K9" s="185"/>
      <c r="L9" s="186"/>
      <c r="M9" s="186"/>
      <c r="N9" s="186"/>
      <c r="O9" s="186"/>
      <c r="P9" s="186"/>
      <c r="Q9" s="187"/>
    </row>
    <row r="10" spans="1:17" ht="14.25" customHeight="1" x14ac:dyDescent="0.3">
      <c r="A10" s="536"/>
      <c r="B10" s="179" t="s">
        <v>232</v>
      </c>
      <c r="C10" s="537"/>
      <c r="D10" s="537"/>
      <c r="E10" s="537"/>
      <c r="F10" s="537"/>
      <c r="G10" s="537"/>
      <c r="H10" s="537"/>
      <c r="I10" s="537"/>
      <c r="J10" s="176"/>
      <c r="K10" s="185"/>
      <c r="L10" s="186"/>
      <c r="M10" s="186"/>
      <c r="N10" s="186"/>
      <c r="O10" s="186"/>
      <c r="P10" s="186"/>
      <c r="Q10" s="187"/>
    </row>
    <row r="11" spans="1:17" ht="14.25" customHeight="1" x14ac:dyDescent="0.3">
      <c r="A11" s="544"/>
      <c r="B11" s="180" t="s">
        <v>233</v>
      </c>
      <c r="C11" s="541"/>
      <c r="D11" s="541"/>
      <c r="E11" s="541"/>
      <c r="F11" s="541"/>
      <c r="G11" s="541"/>
      <c r="H11" s="541"/>
      <c r="I11" s="541"/>
      <c r="J11" s="176"/>
      <c r="K11" s="490" t="s">
        <v>252</v>
      </c>
      <c r="L11" s="491"/>
      <c r="M11" s="491"/>
      <c r="N11" s="491"/>
      <c r="O11" s="491"/>
      <c r="P11" s="491"/>
      <c r="Q11" s="492"/>
    </row>
    <row r="12" spans="1:17" ht="14.25" customHeight="1" thickBot="1" x14ac:dyDescent="0.35">
      <c r="A12" s="538" t="s">
        <v>246</v>
      </c>
      <c r="B12" s="539"/>
      <c r="C12" s="539"/>
      <c r="D12" s="539"/>
      <c r="E12" s="539"/>
      <c r="F12" s="539"/>
      <c r="G12" s="539"/>
      <c r="H12" s="540"/>
      <c r="I12" s="181"/>
      <c r="J12" s="177"/>
      <c r="K12" s="493"/>
      <c r="L12" s="494"/>
      <c r="M12" s="494"/>
      <c r="N12" s="494"/>
      <c r="O12" s="494"/>
      <c r="P12" s="494"/>
      <c r="Q12" s="495"/>
    </row>
    <row r="13" spans="1:17" ht="14.25" customHeight="1" thickTop="1" x14ac:dyDescent="0.3">
      <c r="A13" s="542" t="s">
        <v>238</v>
      </c>
      <c r="B13" s="542"/>
      <c r="C13" s="543"/>
      <c r="D13" s="543"/>
      <c r="E13" s="543"/>
      <c r="F13" s="543"/>
      <c r="G13" s="543"/>
      <c r="H13" s="543"/>
      <c r="I13" s="543"/>
      <c r="J13" s="176"/>
      <c r="K13" s="185"/>
      <c r="L13" s="186"/>
      <c r="M13" s="186"/>
      <c r="N13" s="186"/>
      <c r="O13" s="186"/>
      <c r="P13" s="186"/>
      <c r="Q13" s="187"/>
    </row>
    <row r="14" spans="1:17" ht="14.25" customHeight="1" x14ac:dyDescent="0.3">
      <c r="A14" s="536" t="s">
        <v>236</v>
      </c>
      <c r="B14" s="536"/>
      <c r="C14" s="537"/>
      <c r="D14" s="537"/>
      <c r="E14" s="537"/>
      <c r="F14" s="537"/>
      <c r="G14" s="537"/>
      <c r="H14" s="537"/>
      <c r="I14" s="537"/>
      <c r="J14" s="176"/>
      <c r="K14" s="185"/>
      <c r="L14" s="186"/>
      <c r="M14" s="186"/>
      <c r="N14" s="186"/>
      <c r="O14" s="186"/>
      <c r="P14" s="186"/>
      <c r="Q14" s="187"/>
    </row>
    <row r="15" spans="1:17" ht="14.25" customHeight="1" x14ac:dyDescent="0.3">
      <c r="A15" s="536" t="s">
        <v>237</v>
      </c>
      <c r="B15" s="536"/>
      <c r="C15" s="537"/>
      <c r="D15" s="537"/>
      <c r="E15" s="537"/>
      <c r="F15" s="537"/>
      <c r="G15" s="537"/>
      <c r="H15" s="537"/>
      <c r="I15" s="537"/>
      <c r="J15" s="176"/>
      <c r="K15" s="185"/>
      <c r="L15" s="186"/>
      <c r="M15" s="186"/>
      <c r="N15" s="186"/>
      <c r="O15" s="186"/>
      <c r="P15" s="186"/>
      <c r="Q15" s="187"/>
    </row>
    <row r="16" spans="1:17" ht="14.25" customHeight="1" x14ac:dyDescent="0.3">
      <c r="A16" s="536" t="s">
        <v>244</v>
      </c>
      <c r="B16" s="536"/>
      <c r="C16" s="537"/>
      <c r="D16" s="537"/>
      <c r="E16" s="537"/>
      <c r="F16" s="537"/>
      <c r="G16" s="537"/>
      <c r="H16" s="537"/>
      <c r="I16" s="537"/>
      <c r="J16" s="176"/>
      <c r="K16" s="185"/>
      <c r="L16" s="186"/>
      <c r="M16" s="186"/>
      <c r="N16" s="186"/>
      <c r="O16" s="186"/>
      <c r="P16" s="186"/>
      <c r="Q16" s="187"/>
    </row>
    <row r="17" spans="1:17" ht="14.25" customHeight="1" x14ac:dyDescent="0.3">
      <c r="A17" s="536" t="s">
        <v>245</v>
      </c>
      <c r="B17" s="536"/>
      <c r="C17" s="537"/>
      <c r="D17" s="537"/>
      <c r="E17" s="537"/>
      <c r="F17" s="537"/>
      <c r="G17" s="537"/>
      <c r="H17" s="537"/>
      <c r="I17" s="537"/>
      <c r="J17" s="176"/>
      <c r="K17" s="185"/>
      <c r="L17" s="186"/>
      <c r="M17" s="186"/>
      <c r="N17" s="186"/>
      <c r="O17" s="186"/>
      <c r="P17" s="186"/>
      <c r="Q17" s="187"/>
    </row>
    <row r="18" spans="1:17" ht="14.25" customHeight="1" x14ac:dyDescent="0.3">
      <c r="A18" s="536" t="s">
        <v>229</v>
      </c>
      <c r="B18" s="179" t="s">
        <v>230</v>
      </c>
      <c r="C18" s="537"/>
      <c r="D18" s="537"/>
      <c r="E18" s="537"/>
      <c r="F18" s="537"/>
      <c r="G18" s="537"/>
      <c r="H18" s="537"/>
      <c r="I18" s="537"/>
      <c r="J18" s="176"/>
      <c r="K18" s="185"/>
      <c r="L18" s="186"/>
      <c r="M18" s="186"/>
      <c r="N18" s="186"/>
      <c r="O18" s="186"/>
      <c r="P18" s="186"/>
      <c r="Q18" s="187"/>
    </row>
    <row r="19" spans="1:17" ht="14.25" customHeight="1" x14ac:dyDescent="0.3">
      <c r="A19" s="536"/>
      <c r="B19" s="179" t="s">
        <v>231</v>
      </c>
      <c r="C19" s="537"/>
      <c r="D19" s="537"/>
      <c r="E19" s="537"/>
      <c r="F19" s="537"/>
      <c r="G19" s="537"/>
      <c r="H19" s="537"/>
      <c r="I19" s="537"/>
      <c r="J19" s="176"/>
      <c r="K19" s="185"/>
      <c r="L19" s="186"/>
      <c r="M19" s="186"/>
      <c r="N19" s="186"/>
      <c r="O19" s="186"/>
      <c r="P19" s="186"/>
      <c r="Q19" s="187"/>
    </row>
    <row r="20" spans="1:17" ht="14.25" customHeight="1" x14ac:dyDescent="0.3">
      <c r="A20" s="536"/>
      <c r="B20" s="179" t="s">
        <v>232</v>
      </c>
      <c r="C20" s="537"/>
      <c r="D20" s="537"/>
      <c r="E20" s="537"/>
      <c r="F20" s="537"/>
      <c r="G20" s="537"/>
      <c r="H20" s="537"/>
      <c r="I20" s="537"/>
      <c r="J20" s="176"/>
      <c r="K20" s="185"/>
      <c r="L20" s="186"/>
      <c r="M20" s="186"/>
      <c r="N20" s="186"/>
      <c r="O20" s="186"/>
      <c r="P20" s="186"/>
      <c r="Q20" s="187"/>
    </row>
    <row r="21" spans="1:17" ht="14.25" customHeight="1" x14ac:dyDescent="0.3">
      <c r="A21" s="544"/>
      <c r="B21" s="180" t="s">
        <v>233</v>
      </c>
      <c r="C21" s="541"/>
      <c r="D21" s="541"/>
      <c r="E21" s="541"/>
      <c r="F21" s="541"/>
      <c r="G21" s="541"/>
      <c r="H21" s="541"/>
      <c r="I21" s="541"/>
      <c r="J21" s="176"/>
      <c r="K21" s="490" t="s">
        <v>252</v>
      </c>
      <c r="L21" s="491"/>
      <c r="M21" s="491"/>
      <c r="N21" s="491"/>
      <c r="O21" s="491"/>
      <c r="P21" s="491"/>
      <c r="Q21" s="492"/>
    </row>
    <row r="22" spans="1:17" ht="14.25" customHeight="1" thickBot="1" x14ac:dyDescent="0.35">
      <c r="A22" s="538" t="s">
        <v>250</v>
      </c>
      <c r="B22" s="539"/>
      <c r="C22" s="539"/>
      <c r="D22" s="539"/>
      <c r="E22" s="539"/>
      <c r="F22" s="539"/>
      <c r="G22" s="539"/>
      <c r="H22" s="540"/>
      <c r="I22" s="181"/>
      <c r="J22" s="177"/>
      <c r="K22" s="493"/>
      <c r="L22" s="494"/>
      <c r="M22" s="494"/>
      <c r="N22" s="494"/>
      <c r="O22" s="494"/>
      <c r="P22" s="494"/>
      <c r="Q22" s="495"/>
    </row>
    <row r="23" spans="1:17" ht="14.25" customHeight="1" thickTop="1" x14ac:dyDescent="0.3">
      <c r="A23" s="542" t="s">
        <v>240</v>
      </c>
      <c r="B23" s="542"/>
      <c r="C23" s="543"/>
      <c r="D23" s="543"/>
      <c r="E23" s="543"/>
      <c r="F23" s="543"/>
      <c r="G23" s="543"/>
      <c r="H23" s="543"/>
      <c r="I23" s="543"/>
      <c r="J23" s="176"/>
      <c r="K23" s="185"/>
      <c r="L23" s="186"/>
      <c r="M23" s="186"/>
      <c r="N23" s="186"/>
      <c r="O23" s="186"/>
      <c r="P23" s="186"/>
      <c r="Q23" s="187"/>
    </row>
    <row r="24" spans="1:17" ht="14.25" customHeight="1" x14ac:dyDescent="0.3">
      <c r="A24" s="536" t="s">
        <v>236</v>
      </c>
      <c r="B24" s="536"/>
      <c r="C24" s="537"/>
      <c r="D24" s="537"/>
      <c r="E24" s="537"/>
      <c r="F24" s="537"/>
      <c r="G24" s="537"/>
      <c r="H24" s="537"/>
      <c r="I24" s="537"/>
      <c r="J24" s="176"/>
      <c r="K24" s="185"/>
      <c r="L24" s="186"/>
      <c r="M24" s="186"/>
      <c r="N24" s="186"/>
      <c r="O24" s="186"/>
      <c r="P24" s="186"/>
      <c r="Q24" s="187"/>
    </row>
    <row r="25" spans="1:17" ht="14.25" customHeight="1" x14ac:dyDescent="0.3">
      <c r="A25" s="536" t="s">
        <v>237</v>
      </c>
      <c r="B25" s="536"/>
      <c r="C25" s="537"/>
      <c r="D25" s="537"/>
      <c r="E25" s="537"/>
      <c r="F25" s="537"/>
      <c r="G25" s="537"/>
      <c r="H25" s="537"/>
      <c r="I25" s="537"/>
      <c r="J25" s="176"/>
      <c r="K25" s="185"/>
      <c r="L25" s="186"/>
      <c r="M25" s="186"/>
      <c r="N25" s="186"/>
      <c r="O25" s="186"/>
      <c r="P25" s="186"/>
      <c r="Q25" s="187"/>
    </row>
    <row r="26" spans="1:17" ht="14.25" customHeight="1" x14ac:dyDescent="0.3">
      <c r="A26" s="536" t="s">
        <v>244</v>
      </c>
      <c r="B26" s="536"/>
      <c r="C26" s="537"/>
      <c r="D26" s="537"/>
      <c r="E26" s="537"/>
      <c r="F26" s="537"/>
      <c r="G26" s="537"/>
      <c r="H26" s="537"/>
      <c r="I26" s="537"/>
      <c r="J26" s="176"/>
      <c r="K26" s="185"/>
      <c r="L26" s="186"/>
      <c r="M26" s="186"/>
      <c r="N26" s="186"/>
      <c r="O26" s="186"/>
      <c r="P26" s="186"/>
      <c r="Q26" s="187"/>
    </row>
    <row r="27" spans="1:17" ht="14.25" customHeight="1" x14ac:dyDescent="0.3">
      <c r="A27" s="536" t="s">
        <v>245</v>
      </c>
      <c r="B27" s="536"/>
      <c r="C27" s="537"/>
      <c r="D27" s="537"/>
      <c r="E27" s="537"/>
      <c r="F27" s="537"/>
      <c r="G27" s="537"/>
      <c r="H27" s="537"/>
      <c r="I27" s="537"/>
      <c r="J27" s="176"/>
      <c r="K27" s="185"/>
      <c r="L27" s="186"/>
      <c r="M27" s="186"/>
      <c r="N27" s="186"/>
      <c r="O27" s="186"/>
      <c r="P27" s="186"/>
      <c r="Q27" s="187"/>
    </row>
    <row r="28" spans="1:17" ht="14.25" customHeight="1" x14ac:dyDescent="0.3">
      <c r="A28" s="536" t="s">
        <v>229</v>
      </c>
      <c r="B28" s="179" t="s">
        <v>230</v>
      </c>
      <c r="C28" s="537"/>
      <c r="D28" s="537"/>
      <c r="E28" s="537"/>
      <c r="F28" s="537"/>
      <c r="G28" s="537"/>
      <c r="H28" s="537"/>
      <c r="I28" s="537"/>
      <c r="J28" s="176"/>
      <c r="K28" s="185"/>
      <c r="L28" s="186"/>
      <c r="M28" s="186"/>
      <c r="N28" s="186"/>
      <c r="O28" s="186"/>
      <c r="P28" s="186"/>
      <c r="Q28" s="187"/>
    </row>
    <row r="29" spans="1:17" ht="14.25" customHeight="1" x14ac:dyDescent="0.3">
      <c r="A29" s="536"/>
      <c r="B29" s="179" t="s">
        <v>231</v>
      </c>
      <c r="C29" s="537"/>
      <c r="D29" s="537"/>
      <c r="E29" s="537"/>
      <c r="F29" s="537"/>
      <c r="G29" s="537"/>
      <c r="H29" s="537"/>
      <c r="I29" s="537"/>
      <c r="J29" s="176"/>
      <c r="K29" s="185"/>
      <c r="L29" s="186"/>
      <c r="M29" s="186"/>
      <c r="N29" s="186"/>
      <c r="O29" s="186"/>
      <c r="P29" s="186"/>
      <c r="Q29" s="187"/>
    </row>
    <row r="30" spans="1:17" ht="14.25" customHeight="1" x14ac:dyDescent="0.3">
      <c r="A30" s="536"/>
      <c r="B30" s="179" t="s">
        <v>232</v>
      </c>
      <c r="C30" s="537"/>
      <c r="D30" s="537"/>
      <c r="E30" s="537"/>
      <c r="F30" s="537"/>
      <c r="G30" s="537"/>
      <c r="H30" s="537"/>
      <c r="I30" s="537"/>
      <c r="J30" s="176"/>
      <c r="K30" s="185"/>
      <c r="L30" s="186"/>
      <c r="M30" s="186"/>
      <c r="N30" s="186"/>
      <c r="O30" s="186"/>
      <c r="P30" s="186"/>
      <c r="Q30" s="187"/>
    </row>
    <row r="31" spans="1:17" ht="14.25" customHeight="1" x14ac:dyDescent="0.3">
      <c r="A31" s="544"/>
      <c r="B31" s="180" t="s">
        <v>233</v>
      </c>
      <c r="C31" s="541"/>
      <c r="D31" s="541"/>
      <c r="E31" s="541"/>
      <c r="F31" s="541"/>
      <c r="G31" s="541"/>
      <c r="H31" s="541"/>
      <c r="I31" s="541"/>
      <c r="J31" s="176"/>
      <c r="K31" s="490" t="s">
        <v>252</v>
      </c>
      <c r="L31" s="491"/>
      <c r="M31" s="491"/>
      <c r="N31" s="491"/>
      <c r="O31" s="491"/>
      <c r="P31" s="491"/>
      <c r="Q31" s="492"/>
    </row>
    <row r="32" spans="1:17" ht="14.25" customHeight="1" thickBot="1" x14ac:dyDescent="0.35">
      <c r="A32" s="538" t="s">
        <v>246</v>
      </c>
      <c r="B32" s="539"/>
      <c r="C32" s="539"/>
      <c r="D32" s="539"/>
      <c r="E32" s="539"/>
      <c r="F32" s="539"/>
      <c r="G32" s="539"/>
      <c r="H32" s="540"/>
      <c r="I32" s="181"/>
      <c r="J32" s="177"/>
      <c r="K32" s="493"/>
      <c r="L32" s="494"/>
      <c r="M32" s="494"/>
      <c r="N32" s="494"/>
      <c r="O32" s="494"/>
      <c r="P32" s="494"/>
      <c r="Q32" s="495"/>
    </row>
    <row r="33" spans="1:17" ht="14.25" customHeight="1" thickTop="1" x14ac:dyDescent="0.3">
      <c r="A33" s="542" t="s">
        <v>239</v>
      </c>
      <c r="B33" s="542"/>
      <c r="C33" s="543"/>
      <c r="D33" s="543"/>
      <c r="E33" s="543"/>
      <c r="F33" s="543"/>
      <c r="G33" s="543"/>
      <c r="H33" s="543"/>
      <c r="I33" s="543"/>
      <c r="J33" s="176"/>
      <c r="K33" s="185"/>
      <c r="L33" s="186"/>
      <c r="M33" s="186"/>
      <c r="N33" s="186"/>
      <c r="O33" s="186"/>
      <c r="P33" s="186"/>
      <c r="Q33" s="187"/>
    </row>
    <row r="34" spans="1:17" ht="14.25" customHeight="1" x14ac:dyDescent="0.3">
      <c r="A34" s="536" t="s">
        <v>236</v>
      </c>
      <c r="B34" s="536"/>
      <c r="C34" s="537"/>
      <c r="D34" s="537"/>
      <c r="E34" s="537"/>
      <c r="F34" s="537"/>
      <c r="G34" s="537"/>
      <c r="H34" s="537"/>
      <c r="I34" s="537"/>
      <c r="J34" s="176"/>
      <c r="K34" s="185"/>
      <c r="L34" s="186"/>
      <c r="M34" s="186"/>
      <c r="N34" s="186"/>
      <c r="O34" s="186"/>
      <c r="P34" s="186"/>
      <c r="Q34" s="187"/>
    </row>
    <row r="35" spans="1:17" ht="14.25" customHeight="1" x14ac:dyDescent="0.3">
      <c r="A35" s="536" t="s">
        <v>237</v>
      </c>
      <c r="B35" s="536"/>
      <c r="C35" s="537"/>
      <c r="D35" s="537"/>
      <c r="E35" s="537"/>
      <c r="F35" s="537"/>
      <c r="G35" s="537"/>
      <c r="H35" s="537"/>
      <c r="I35" s="537"/>
      <c r="J35" s="176"/>
      <c r="K35" s="185"/>
      <c r="L35" s="186"/>
      <c r="M35" s="186"/>
      <c r="N35" s="186"/>
      <c r="O35" s="186"/>
      <c r="P35" s="186"/>
      <c r="Q35" s="187"/>
    </row>
    <row r="36" spans="1:17" ht="14.25" customHeight="1" x14ac:dyDescent="0.3">
      <c r="A36" s="536" t="s">
        <v>244</v>
      </c>
      <c r="B36" s="536"/>
      <c r="C36" s="537"/>
      <c r="D36" s="537"/>
      <c r="E36" s="537"/>
      <c r="F36" s="537"/>
      <c r="G36" s="537"/>
      <c r="H36" s="537"/>
      <c r="I36" s="537"/>
      <c r="J36" s="176"/>
      <c r="K36" s="185"/>
      <c r="L36" s="186"/>
      <c r="M36" s="186"/>
      <c r="N36" s="186"/>
      <c r="O36" s="186"/>
      <c r="P36" s="186"/>
      <c r="Q36" s="187"/>
    </row>
    <row r="37" spans="1:17" ht="14.25" customHeight="1" x14ac:dyDescent="0.3">
      <c r="A37" s="536" t="s">
        <v>245</v>
      </c>
      <c r="B37" s="536"/>
      <c r="C37" s="537"/>
      <c r="D37" s="537"/>
      <c r="E37" s="537"/>
      <c r="F37" s="537"/>
      <c r="G37" s="537"/>
      <c r="H37" s="537"/>
      <c r="I37" s="537"/>
      <c r="J37" s="176"/>
      <c r="K37" s="185"/>
      <c r="L37" s="186"/>
      <c r="M37" s="186"/>
      <c r="N37" s="186"/>
      <c r="O37" s="186"/>
      <c r="P37" s="186"/>
      <c r="Q37" s="187"/>
    </row>
    <row r="38" spans="1:17" ht="14.25" customHeight="1" x14ac:dyDescent="0.3">
      <c r="A38" s="536" t="s">
        <v>229</v>
      </c>
      <c r="B38" s="179" t="s">
        <v>230</v>
      </c>
      <c r="C38" s="537"/>
      <c r="D38" s="537"/>
      <c r="E38" s="537"/>
      <c r="F38" s="537"/>
      <c r="G38" s="537"/>
      <c r="H38" s="537"/>
      <c r="I38" s="537"/>
      <c r="J38" s="176"/>
      <c r="K38" s="185"/>
      <c r="L38" s="186"/>
      <c r="M38" s="186"/>
      <c r="N38" s="186"/>
      <c r="O38" s="186"/>
      <c r="P38" s="186"/>
      <c r="Q38" s="187"/>
    </row>
    <row r="39" spans="1:17" ht="14.25" customHeight="1" x14ac:dyDescent="0.3">
      <c r="A39" s="536"/>
      <c r="B39" s="179" t="s">
        <v>231</v>
      </c>
      <c r="C39" s="537"/>
      <c r="D39" s="537"/>
      <c r="E39" s="537"/>
      <c r="F39" s="537"/>
      <c r="G39" s="537"/>
      <c r="H39" s="537"/>
      <c r="I39" s="537"/>
      <c r="J39" s="176"/>
      <c r="K39" s="185"/>
      <c r="L39" s="186"/>
      <c r="M39" s="186"/>
      <c r="N39" s="186"/>
      <c r="O39" s="186"/>
      <c r="P39" s="186"/>
      <c r="Q39" s="187"/>
    </row>
    <row r="40" spans="1:17" ht="14.25" customHeight="1" x14ac:dyDescent="0.3">
      <c r="A40" s="536"/>
      <c r="B40" s="179" t="s">
        <v>232</v>
      </c>
      <c r="C40" s="537"/>
      <c r="D40" s="537"/>
      <c r="E40" s="537"/>
      <c r="F40" s="537"/>
      <c r="G40" s="537"/>
      <c r="H40" s="537"/>
      <c r="I40" s="537"/>
      <c r="J40" s="176"/>
      <c r="K40" s="185"/>
      <c r="L40" s="186"/>
      <c r="M40" s="186"/>
      <c r="N40" s="186"/>
      <c r="O40" s="186"/>
      <c r="P40" s="186"/>
      <c r="Q40" s="187"/>
    </row>
    <row r="41" spans="1:17" ht="14.25" customHeight="1" x14ac:dyDescent="0.3">
      <c r="A41" s="536"/>
      <c r="B41" s="179" t="s">
        <v>233</v>
      </c>
      <c r="C41" s="541"/>
      <c r="D41" s="541"/>
      <c r="E41" s="541"/>
      <c r="F41" s="541"/>
      <c r="G41" s="541"/>
      <c r="H41" s="541"/>
      <c r="I41" s="541"/>
      <c r="J41" s="176"/>
      <c r="K41" s="490" t="s">
        <v>252</v>
      </c>
      <c r="L41" s="491"/>
      <c r="M41" s="491"/>
      <c r="N41" s="491"/>
      <c r="O41" s="491"/>
      <c r="P41" s="491"/>
      <c r="Q41" s="492"/>
    </row>
    <row r="42" spans="1:17" ht="14.25" customHeight="1" thickBot="1" x14ac:dyDescent="0.35">
      <c r="A42" s="513" t="s">
        <v>250</v>
      </c>
      <c r="B42" s="514"/>
      <c r="C42" s="514"/>
      <c r="D42" s="514"/>
      <c r="E42" s="514"/>
      <c r="F42" s="514"/>
      <c r="G42" s="514"/>
      <c r="H42" s="515"/>
      <c r="I42" s="178"/>
      <c r="J42" s="177"/>
      <c r="K42" s="493"/>
      <c r="L42" s="494"/>
      <c r="M42" s="494"/>
      <c r="N42" s="494"/>
      <c r="O42" s="494"/>
      <c r="P42" s="494"/>
      <c r="Q42" s="495"/>
    </row>
    <row r="43" spans="1:17" ht="15" customHeight="1" x14ac:dyDescent="0.3">
      <c r="A43" s="517" t="s">
        <v>253</v>
      </c>
      <c r="B43" s="518"/>
      <c r="C43" s="523"/>
      <c r="D43" s="524"/>
      <c r="E43" s="524"/>
      <c r="F43" s="524"/>
      <c r="G43" s="524"/>
      <c r="H43" s="524"/>
      <c r="I43" s="525"/>
      <c r="J43" s="193"/>
      <c r="K43" s="496" t="s">
        <v>304</v>
      </c>
      <c r="L43" s="262"/>
      <c r="M43" s="262"/>
      <c r="N43" s="262"/>
      <c r="O43" s="262"/>
      <c r="P43" s="262"/>
      <c r="Q43" s="497"/>
    </row>
    <row r="44" spans="1:17" x14ac:dyDescent="0.3">
      <c r="A44" s="519"/>
      <c r="B44" s="520"/>
      <c r="C44" s="526"/>
      <c r="D44" s="527"/>
      <c r="E44" s="527"/>
      <c r="F44" s="527"/>
      <c r="G44" s="527"/>
      <c r="H44" s="527"/>
      <c r="I44" s="528"/>
      <c r="J44" s="193"/>
      <c r="K44" s="498"/>
      <c r="L44" s="499"/>
      <c r="M44" s="499"/>
      <c r="N44" s="499"/>
      <c r="O44" s="499"/>
      <c r="P44" s="499"/>
      <c r="Q44" s="500"/>
    </row>
    <row r="45" spans="1:17" x14ac:dyDescent="0.3">
      <c r="A45" s="519"/>
      <c r="B45" s="520"/>
      <c r="C45" s="526"/>
      <c r="D45" s="527"/>
      <c r="E45" s="527"/>
      <c r="F45" s="527"/>
      <c r="G45" s="527"/>
      <c r="H45" s="527"/>
      <c r="I45" s="528"/>
      <c r="J45" s="193"/>
      <c r="K45" s="498"/>
      <c r="L45" s="499"/>
      <c r="M45" s="499"/>
      <c r="N45" s="499"/>
      <c r="O45" s="499"/>
      <c r="P45" s="499"/>
      <c r="Q45" s="500"/>
    </row>
    <row r="46" spans="1:17" ht="15" thickBot="1" x14ac:dyDescent="0.35">
      <c r="A46" s="521"/>
      <c r="B46" s="522"/>
      <c r="C46" s="529"/>
      <c r="D46" s="530"/>
      <c r="E46" s="530"/>
      <c r="F46" s="530"/>
      <c r="G46" s="530"/>
      <c r="H46" s="530"/>
      <c r="I46" s="531"/>
      <c r="J46" s="193"/>
      <c r="K46" s="498"/>
      <c r="L46" s="499"/>
      <c r="M46" s="499"/>
      <c r="N46" s="499"/>
      <c r="O46" s="499"/>
      <c r="P46" s="499"/>
      <c r="Q46" s="500"/>
    </row>
    <row r="47" spans="1:17" x14ac:dyDescent="0.3">
      <c r="A47" s="183"/>
      <c r="I47" s="184"/>
      <c r="K47" s="501"/>
      <c r="L47" s="502"/>
      <c r="M47" s="502"/>
      <c r="N47" s="502"/>
      <c r="O47" s="502"/>
      <c r="P47" s="502"/>
      <c r="Q47" s="503"/>
    </row>
    <row r="48" spans="1:17" ht="24.75" customHeight="1" thickBot="1" x14ac:dyDescent="0.35">
      <c r="A48" s="183" t="s">
        <v>227</v>
      </c>
      <c r="B48" s="534"/>
      <c r="C48" s="534"/>
      <c r="E48" s="533"/>
      <c r="F48" s="533"/>
      <c r="G48" s="533"/>
      <c r="H48" s="533"/>
      <c r="I48" s="184"/>
      <c r="K48" s="501"/>
      <c r="L48" s="502"/>
      <c r="M48" s="502"/>
      <c r="N48" s="502"/>
      <c r="O48" s="502"/>
      <c r="P48" s="502"/>
      <c r="Q48" s="503"/>
    </row>
    <row r="49" spans="1:17" x14ac:dyDescent="0.3">
      <c r="A49" s="183"/>
      <c r="E49" s="535"/>
      <c r="F49" s="535"/>
      <c r="G49" s="535"/>
      <c r="H49" s="535"/>
      <c r="I49" s="184"/>
      <c r="K49" s="501"/>
      <c r="L49" s="502"/>
      <c r="M49" s="502"/>
      <c r="N49" s="502"/>
      <c r="O49" s="502"/>
      <c r="P49" s="502"/>
      <c r="Q49" s="503"/>
    </row>
    <row r="50" spans="1:17" x14ac:dyDescent="0.3">
      <c r="A50" s="183"/>
      <c r="E50" s="532" t="s">
        <v>228</v>
      </c>
      <c r="F50" s="532"/>
      <c r="G50" s="532"/>
      <c r="H50" s="483"/>
      <c r="I50" s="184"/>
      <c r="K50" s="504"/>
      <c r="L50" s="505"/>
      <c r="M50" s="505"/>
      <c r="N50" s="505"/>
      <c r="O50" s="505"/>
      <c r="P50" s="505"/>
      <c r="Q50" s="506"/>
    </row>
    <row r="51" spans="1:17" ht="24" customHeight="1" x14ac:dyDescent="0.3">
      <c r="A51" s="195" t="s">
        <v>247</v>
      </c>
      <c r="B51" s="516" t="s">
        <v>249</v>
      </c>
      <c r="C51" s="516"/>
      <c r="D51" s="516"/>
      <c r="E51" s="516"/>
      <c r="F51" s="516"/>
      <c r="G51" s="516"/>
      <c r="H51" s="516"/>
      <c r="I51" s="516"/>
      <c r="J51" s="194"/>
      <c r="K51" s="188"/>
      <c r="L51" s="189"/>
      <c r="M51" s="189"/>
      <c r="N51" s="189"/>
      <c r="O51" s="189"/>
      <c r="P51" s="189"/>
      <c r="Q51" s="190"/>
    </row>
    <row r="52" spans="1:17" ht="23.25" customHeight="1" x14ac:dyDescent="0.3"/>
    <row r="53" spans="1:17" x14ac:dyDescent="0.3">
      <c r="A53" s="182"/>
      <c r="B53" s="182" t="s">
        <v>248</v>
      </c>
      <c r="C53" s="182"/>
      <c r="D53" s="182"/>
      <c r="E53" s="182"/>
      <c r="F53" s="182"/>
      <c r="G53" s="182"/>
      <c r="H53" s="182"/>
      <c r="I53" s="182"/>
      <c r="J53" s="182"/>
    </row>
  </sheetData>
  <sheetProtection password="CD8C" sheet="1" objects="1" scenarios="1" selectLockedCells="1"/>
  <mergeCells count="80">
    <mergeCell ref="A35:B35"/>
    <mergeCell ref="A23:B23"/>
    <mergeCell ref="A27:B27"/>
    <mergeCell ref="A34:B34"/>
    <mergeCell ref="A28:A31"/>
    <mergeCell ref="A14:B14"/>
    <mergeCell ref="A15:B15"/>
    <mergeCell ref="A13:B13"/>
    <mergeCell ref="A2:B2"/>
    <mergeCell ref="A4:B4"/>
    <mergeCell ref="A8:A11"/>
    <mergeCell ref="A7:B7"/>
    <mergeCell ref="A12:H12"/>
    <mergeCell ref="C4:I4"/>
    <mergeCell ref="C7:I7"/>
    <mergeCell ref="C1:I2"/>
    <mergeCell ref="A1:B1"/>
    <mergeCell ref="A3:B3"/>
    <mergeCell ref="C3:I3"/>
    <mergeCell ref="C8:I8"/>
    <mergeCell ref="C9:I9"/>
    <mergeCell ref="C10:I10"/>
    <mergeCell ref="C11:I11"/>
    <mergeCell ref="A5:B5"/>
    <mergeCell ref="C5:I5"/>
    <mergeCell ref="A6:B6"/>
    <mergeCell ref="C6:I6"/>
    <mergeCell ref="C27:I27"/>
    <mergeCell ref="C13:I13"/>
    <mergeCell ref="C14:I14"/>
    <mergeCell ref="C15:I15"/>
    <mergeCell ref="A17:B17"/>
    <mergeCell ref="C17:I17"/>
    <mergeCell ref="A18:A21"/>
    <mergeCell ref="C18:I18"/>
    <mergeCell ref="C19:I19"/>
    <mergeCell ref="C20:I20"/>
    <mergeCell ref="C21:I21"/>
    <mergeCell ref="C23:I23"/>
    <mergeCell ref="A24:B24"/>
    <mergeCell ref="C24:I24"/>
    <mergeCell ref="A25:B25"/>
    <mergeCell ref="C25:I25"/>
    <mergeCell ref="A37:B37"/>
    <mergeCell ref="C37:I37"/>
    <mergeCell ref="A38:A41"/>
    <mergeCell ref="C38:I38"/>
    <mergeCell ref="C39:I39"/>
    <mergeCell ref="C40:I40"/>
    <mergeCell ref="C41:I41"/>
    <mergeCell ref="A16:B16"/>
    <mergeCell ref="C16:I16"/>
    <mergeCell ref="A26:B26"/>
    <mergeCell ref="C26:I26"/>
    <mergeCell ref="A36:B36"/>
    <mergeCell ref="C36:I36"/>
    <mergeCell ref="A22:H22"/>
    <mergeCell ref="A32:H32"/>
    <mergeCell ref="C34:I34"/>
    <mergeCell ref="C35:I35"/>
    <mergeCell ref="C28:I28"/>
    <mergeCell ref="C29:I29"/>
    <mergeCell ref="C30:I30"/>
    <mergeCell ref="C31:I31"/>
    <mergeCell ref="A33:B33"/>
    <mergeCell ref="C33:I33"/>
    <mergeCell ref="A42:H42"/>
    <mergeCell ref="B51:I51"/>
    <mergeCell ref="A43:B46"/>
    <mergeCell ref="C43:I46"/>
    <mergeCell ref="E50:H50"/>
    <mergeCell ref="E48:H48"/>
    <mergeCell ref="B48:C48"/>
    <mergeCell ref="E49:H49"/>
    <mergeCell ref="K41:Q42"/>
    <mergeCell ref="K31:Q32"/>
    <mergeCell ref="K11:Q12"/>
    <mergeCell ref="K43:Q50"/>
    <mergeCell ref="K1:Q2"/>
    <mergeCell ref="K21:Q22"/>
  </mergeCells>
  <pageMargins left="0.23622047244094491" right="0.23622047244094491"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144780</xdr:colOff>
                    <xdr:row>20</xdr:row>
                    <xdr:rowOff>182880</xdr:rowOff>
                  </from>
                  <to>
                    <xdr:col>8</xdr:col>
                    <xdr:colOff>541020</xdr:colOff>
                    <xdr:row>21</xdr:row>
                    <xdr:rowOff>182880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152400</xdr:colOff>
                    <xdr:row>10</xdr:row>
                    <xdr:rowOff>182880</xdr:rowOff>
                  </from>
                  <to>
                    <xdr:col>8</xdr:col>
                    <xdr:colOff>556260</xdr:colOff>
                    <xdr:row>11</xdr:row>
                    <xdr:rowOff>182880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152400</xdr:colOff>
                    <xdr:row>30</xdr:row>
                    <xdr:rowOff>182880</xdr:rowOff>
                  </from>
                  <to>
                    <xdr:col>8</xdr:col>
                    <xdr:colOff>556260</xdr:colOff>
                    <xdr:row>31</xdr:row>
                    <xdr:rowOff>182880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152400</xdr:colOff>
                    <xdr:row>40</xdr:row>
                    <xdr:rowOff>182880</xdr:rowOff>
                  </from>
                  <to>
                    <xdr:col>8</xdr:col>
                    <xdr:colOff>556260</xdr:colOff>
                    <xdr:row>41</xdr:row>
                    <xdr:rowOff>182880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5">
    <tabColor rgb="FF00B0F0"/>
    <pageSetUpPr fitToPage="1"/>
  </sheetPr>
  <dimension ref="A1:M56"/>
  <sheetViews>
    <sheetView topLeftCell="A11" zoomScale="50" zoomScaleNormal="50" zoomScaleSheetLayoutView="75" zoomScalePageLayoutView="30" workbookViewId="0">
      <selection activeCell="C6" sqref="C6:E9"/>
    </sheetView>
  </sheetViews>
  <sheetFormatPr defaultColWidth="9.109375" defaultRowHeight="13.2" x14ac:dyDescent="0.25"/>
  <cols>
    <col min="1" max="1" width="3.6640625" style="1" customWidth="1"/>
    <col min="2" max="2" width="64.109375" style="2" customWidth="1"/>
    <col min="3" max="4" width="31.109375" style="2" customWidth="1"/>
    <col min="5" max="5" width="29.33203125" style="2" customWidth="1"/>
    <col min="6" max="6" width="38.5546875" style="2" customWidth="1"/>
    <col min="7" max="7" width="32.6640625" style="2" customWidth="1"/>
    <col min="8" max="8" width="28.5546875" style="2" customWidth="1"/>
    <col min="9" max="9" width="20.44140625" style="2" customWidth="1"/>
    <col min="10" max="10" width="18" style="2" customWidth="1"/>
    <col min="11" max="11" width="17.88671875" style="2" customWidth="1"/>
    <col min="12" max="12" width="0.6640625" style="2" customWidth="1"/>
    <col min="13" max="13" width="124" style="39" customWidth="1"/>
    <col min="14" max="14" width="73.88671875" style="2" customWidth="1"/>
    <col min="15" max="16384" width="9.109375" style="2"/>
  </cols>
  <sheetData>
    <row r="1" spans="1:13" ht="22.5" customHeight="1" x14ac:dyDescent="0.25">
      <c r="A1" s="3" t="s">
        <v>0</v>
      </c>
      <c r="B1" s="4"/>
      <c r="C1" s="4"/>
      <c r="D1" s="4"/>
      <c r="E1" s="4"/>
      <c r="F1" s="600" t="s">
        <v>1</v>
      </c>
      <c r="G1" s="601"/>
      <c r="H1" s="601"/>
      <c r="I1" s="170"/>
      <c r="J1" s="5"/>
      <c r="K1" s="5"/>
      <c r="L1" s="5"/>
    </row>
    <row r="2" spans="1:13" ht="35.25" customHeight="1" x14ac:dyDescent="0.6">
      <c r="A2" s="602" t="s">
        <v>254</v>
      </c>
      <c r="B2" s="603"/>
      <c r="C2" s="603"/>
      <c r="D2" s="603"/>
      <c r="E2" s="603"/>
      <c r="F2" s="601"/>
      <c r="G2" s="601"/>
      <c r="H2" s="601"/>
      <c r="I2" s="170"/>
      <c r="J2" s="5"/>
      <c r="K2" s="5"/>
      <c r="L2" s="5"/>
    </row>
    <row r="3" spans="1:13" s="8" customFormat="1" ht="29.25" customHeight="1" x14ac:dyDescent="0.6">
      <c r="A3" s="104"/>
      <c r="B3" s="103"/>
      <c r="C3" s="7"/>
      <c r="D3" s="7"/>
      <c r="E3" s="7"/>
      <c r="F3" s="601"/>
      <c r="G3" s="601"/>
      <c r="H3" s="601"/>
      <c r="I3" s="170"/>
      <c r="J3" s="5"/>
      <c r="K3" s="5"/>
      <c r="L3" s="5"/>
      <c r="M3" s="40"/>
    </row>
    <row r="4" spans="1:13" ht="17.25" customHeight="1" thickBot="1" x14ac:dyDescent="0.3">
      <c r="A4" s="6"/>
      <c r="B4" s="6"/>
      <c r="C4" s="6"/>
      <c r="D4" s="6"/>
      <c r="E4" s="6"/>
      <c r="F4" s="601"/>
      <c r="G4" s="601"/>
      <c r="H4" s="601"/>
      <c r="I4" s="170"/>
      <c r="J4" s="5"/>
      <c r="K4" s="5"/>
      <c r="L4" s="5"/>
    </row>
    <row r="5" spans="1:13" s="9" customFormat="1" ht="24.9" customHeight="1" thickBot="1" x14ac:dyDescent="0.35">
      <c r="A5" s="55" t="s">
        <v>3</v>
      </c>
      <c r="B5" s="309" t="s">
        <v>255</v>
      </c>
      <c r="C5" s="310"/>
      <c r="D5" s="310"/>
      <c r="E5" s="310"/>
      <c r="F5" s="601"/>
      <c r="G5" s="601"/>
      <c r="H5" s="601"/>
      <c r="I5" s="170"/>
      <c r="J5" s="5"/>
      <c r="K5" s="5"/>
      <c r="L5" s="5"/>
      <c r="M5" s="41"/>
    </row>
    <row r="6" spans="1:13" s="10" customFormat="1" ht="27.75" customHeight="1" thickBot="1" x14ac:dyDescent="0.3">
      <c r="A6" s="324" t="s">
        <v>5</v>
      </c>
      <c r="B6" s="326" t="s">
        <v>256</v>
      </c>
      <c r="C6" s="329"/>
      <c r="D6" s="330"/>
      <c r="E6" s="331"/>
      <c r="F6" s="601"/>
      <c r="G6" s="601"/>
      <c r="H6" s="601"/>
      <c r="I6" s="170"/>
      <c r="J6" s="5"/>
      <c r="K6" s="5"/>
      <c r="L6" s="5"/>
      <c r="M6" s="42"/>
    </row>
    <row r="7" spans="1:13" s="10" customFormat="1" ht="72" customHeight="1" thickBot="1" x14ac:dyDescent="0.35">
      <c r="A7" s="325"/>
      <c r="B7" s="327"/>
      <c r="C7" s="332"/>
      <c r="D7" s="333"/>
      <c r="E7" s="334"/>
      <c r="F7" s="601"/>
      <c r="G7" s="601"/>
      <c r="H7" s="601"/>
      <c r="I7" s="605" t="s">
        <v>257</v>
      </c>
      <c r="J7" s="606"/>
      <c r="K7" s="607"/>
      <c r="L7" s="5"/>
      <c r="M7" s="42"/>
    </row>
    <row r="8" spans="1:13" s="10" customFormat="1" ht="46.5" customHeight="1" thickBot="1" x14ac:dyDescent="0.3">
      <c r="A8" s="325"/>
      <c r="B8" s="327"/>
      <c r="C8" s="332"/>
      <c r="D8" s="333"/>
      <c r="E8" s="334"/>
      <c r="F8" s="601"/>
      <c r="G8" s="601"/>
      <c r="H8" s="601"/>
      <c r="I8" s="608"/>
      <c r="J8" s="609"/>
      <c r="K8" s="610"/>
      <c r="L8" s="5"/>
      <c r="M8" s="35" t="str">
        <f>IF(COUNTIF(M9:M31,"Ok")&lt;9,"Hiányzó adatok","")</f>
        <v>Hiányzó adatok</v>
      </c>
    </row>
    <row r="9" spans="1:13" s="10" customFormat="1" ht="89.25" customHeight="1" thickBot="1" x14ac:dyDescent="0.3">
      <c r="A9" s="325"/>
      <c r="B9" s="328"/>
      <c r="C9" s="335"/>
      <c r="D9" s="336"/>
      <c r="E9" s="611"/>
      <c r="F9" s="212" t="s">
        <v>258</v>
      </c>
      <c r="G9" s="337"/>
      <c r="H9" s="338"/>
      <c r="I9" s="604" t="s">
        <v>259</v>
      </c>
      <c r="J9" s="340"/>
      <c r="K9" s="340"/>
      <c r="L9" s="71"/>
      <c r="M9" s="64" t="str">
        <f>IF(SUBSTITUTE(C6," ","")="",B6,"Ok")</f>
        <v>Igénylő / pótlólagos fedezetet biztosító szervezet</v>
      </c>
    </row>
    <row r="10" spans="1:13" s="10" customFormat="1" ht="21" customHeight="1" x14ac:dyDescent="0.25">
      <c r="A10" s="325"/>
      <c r="B10" s="105"/>
      <c r="C10" s="341" t="s">
        <v>8</v>
      </c>
      <c r="D10" s="342"/>
      <c r="E10" s="108" t="s">
        <v>9</v>
      </c>
      <c r="F10" s="343" t="s">
        <v>117</v>
      </c>
      <c r="G10" s="344"/>
      <c r="H10" s="345" t="s">
        <v>10</v>
      </c>
      <c r="I10" s="346"/>
      <c r="J10" s="346"/>
      <c r="K10" s="346"/>
      <c r="L10" s="72"/>
      <c r="M10" s="64"/>
    </row>
    <row r="11" spans="1:13" s="38" customFormat="1" ht="71.25" customHeight="1" x14ac:dyDescent="0.3">
      <c r="A11" s="325"/>
      <c r="B11" s="196" t="s">
        <v>260</v>
      </c>
      <c r="C11" s="598"/>
      <c r="D11" s="599"/>
      <c r="E11" s="36"/>
      <c r="F11" s="398"/>
      <c r="G11" s="593"/>
      <c r="H11" s="595"/>
      <c r="I11" s="596"/>
      <c r="J11" s="596"/>
      <c r="K11" s="597"/>
      <c r="L11" s="73"/>
      <c r="M11" s="64" t="str">
        <f>IF(SUBSTITUTE(C11," ","")="",B11,"Ok")</f>
        <v>Szervezeti egység vezetője (kötelezettségvállaló )</v>
      </c>
    </row>
    <row r="12" spans="1:13" s="38" customFormat="1" ht="69" customHeight="1" x14ac:dyDescent="0.3">
      <c r="A12" s="325"/>
      <c r="B12" s="196" t="s">
        <v>261</v>
      </c>
      <c r="C12" s="598"/>
      <c r="D12" s="599"/>
      <c r="E12" s="36"/>
      <c r="F12" s="398"/>
      <c r="G12" s="593"/>
      <c r="H12" s="595"/>
      <c r="I12" s="596"/>
      <c r="J12" s="596"/>
      <c r="K12" s="597"/>
      <c r="L12" s="73"/>
      <c r="M12" s="64" t="str">
        <f>IF(SUBSTITUTE(C12," ","")="",B12,"Ok")</f>
        <v>Gazdasági vezető /pénzügyi ellenjegyző</v>
      </c>
    </row>
    <row r="13" spans="1:13" s="38" customFormat="1" ht="69" customHeight="1" x14ac:dyDescent="0.3">
      <c r="A13" s="174"/>
      <c r="B13" s="196" t="s">
        <v>296</v>
      </c>
      <c r="C13" s="598"/>
      <c r="D13" s="599"/>
      <c r="E13" s="36"/>
      <c r="F13" s="398"/>
      <c r="G13" s="593"/>
      <c r="H13" s="595"/>
      <c r="I13" s="596"/>
      <c r="J13" s="596"/>
      <c r="K13" s="597"/>
      <c r="L13" s="73"/>
      <c r="M13" s="64" t="str">
        <f>IF(SUBSTITUTE(C13," ","")="",B13,"Ok")</f>
        <v>Beszerzési Igazgatóság ügyintézője, kapcsolattartója</v>
      </c>
    </row>
    <row r="14" spans="1:13" s="10" customFormat="1" ht="70.5" customHeight="1" thickBot="1" x14ac:dyDescent="0.3">
      <c r="A14" s="175"/>
      <c r="B14" s="106" t="s">
        <v>262</v>
      </c>
      <c r="C14" s="398"/>
      <c r="D14" s="378"/>
      <c r="E14" s="378"/>
      <c r="F14" s="378"/>
      <c r="G14" s="378"/>
      <c r="H14" s="378"/>
      <c r="I14" s="378"/>
      <c r="J14" s="378"/>
      <c r="K14" s="379"/>
      <c r="L14" s="75"/>
      <c r="M14" s="64" t="str">
        <f>IF(ISBLANK(C14),B14,"Ok")</f>
        <v xml:space="preserve">Beszerzés tárgyának megnevezése (az eredeti igénnyel azonos módon)
</v>
      </c>
    </row>
    <row r="15" spans="1:13" s="10" customFormat="1" ht="156.75" customHeight="1" thickTop="1" thickBot="1" x14ac:dyDescent="0.3">
      <c r="A15" s="354" t="s">
        <v>13</v>
      </c>
      <c r="B15" s="197" t="s">
        <v>263</v>
      </c>
      <c r="C15" s="582"/>
      <c r="D15" s="583"/>
      <c r="E15" s="583"/>
      <c r="F15" s="583"/>
      <c r="G15" s="583"/>
      <c r="H15" s="583"/>
      <c r="I15" s="583"/>
      <c r="J15" s="583"/>
      <c r="K15" s="584"/>
      <c r="L15" s="85"/>
      <c r="M15" s="64"/>
    </row>
    <row r="16" spans="1:13" s="10" customFormat="1" ht="21" customHeight="1" thickTop="1" x14ac:dyDescent="0.25">
      <c r="A16" s="594"/>
      <c r="B16" s="585" t="s">
        <v>297</v>
      </c>
      <c r="C16" s="587" t="s">
        <v>30</v>
      </c>
      <c r="D16" s="588"/>
      <c r="E16" s="589"/>
      <c r="F16" s="588" t="s">
        <v>31</v>
      </c>
      <c r="G16" s="588"/>
      <c r="H16" s="588"/>
      <c r="I16" s="588"/>
      <c r="J16" s="588"/>
      <c r="K16" s="590"/>
      <c r="L16" s="81"/>
      <c r="M16" s="64"/>
    </row>
    <row r="17" spans="1:13" s="10" customFormat="1" ht="68.25" customHeight="1" thickBot="1" x14ac:dyDescent="0.3">
      <c r="A17" s="594"/>
      <c r="B17" s="586"/>
      <c r="C17" s="409"/>
      <c r="D17" s="591"/>
      <c r="E17" s="592"/>
      <c r="F17" s="405"/>
      <c r="G17" s="406"/>
      <c r="H17" s="406"/>
      <c r="I17" s="406"/>
      <c r="J17" s="406"/>
      <c r="K17" s="407"/>
      <c r="L17" s="82"/>
      <c r="M17" s="64" t="str">
        <f>IF(C17&amp;F17="",B16&amp;" "&amp;C16&amp;" "&amp;F16,IF(C17="",C16,IF(F17="",F16,"Ok")))</f>
        <v>A (köz)beszerzési eljárás során benyújtott legelőnyösebb ajánlat összege Nettó Ft Bruttó Ft</v>
      </c>
    </row>
    <row r="18" spans="1:13" s="10" customFormat="1" ht="72.75" customHeight="1" thickTop="1" x14ac:dyDescent="0.25">
      <c r="A18" s="594"/>
      <c r="B18" s="565" t="s">
        <v>266</v>
      </c>
      <c r="C18" s="203" t="s">
        <v>205</v>
      </c>
      <c r="D18" s="557" t="s">
        <v>225</v>
      </c>
      <c r="E18" s="558"/>
      <c r="F18" s="204" t="s">
        <v>206</v>
      </c>
      <c r="G18" s="205" t="s">
        <v>205</v>
      </c>
      <c r="H18" s="557" t="s">
        <v>225</v>
      </c>
      <c r="I18" s="558"/>
      <c r="J18" s="557" t="s">
        <v>206</v>
      </c>
      <c r="K18" s="559"/>
      <c r="L18" s="199"/>
      <c r="M18" s="64"/>
    </row>
    <row r="19" spans="1:13" s="10" customFormat="1" ht="39.75" customHeight="1" x14ac:dyDescent="0.25">
      <c r="A19" s="594"/>
      <c r="B19" s="566"/>
      <c r="C19" s="206"/>
      <c r="D19" s="560"/>
      <c r="E19" s="561"/>
      <c r="F19" s="207"/>
      <c r="G19" s="208"/>
      <c r="H19" s="560"/>
      <c r="I19" s="562"/>
      <c r="J19" s="563"/>
      <c r="K19" s="564"/>
      <c r="L19" s="199"/>
      <c r="M19" s="64" t="str">
        <f>IF(C19&amp;D19&amp;F19&amp;G19&amp;H19&amp;J19="",B18,IF(OR(AND(OR(C19="",D19=""),F19&lt;&gt;""),AND(OR(G19="",H19=""),J19&lt;&gt;"")),$B$18&amp;" "&amp;"Csoport? Megnevezés?","Ok"))</f>
        <v>Megemelt fedezet forrása</v>
      </c>
    </row>
    <row r="20" spans="1:13" s="10" customFormat="1" ht="68.25" customHeight="1" x14ac:dyDescent="0.25">
      <c r="A20" s="594"/>
      <c r="B20" s="198" t="s">
        <v>264</v>
      </c>
      <c r="C20" s="567"/>
      <c r="D20" s="568"/>
      <c r="E20" s="568"/>
      <c r="F20" s="568"/>
      <c r="G20" s="568"/>
      <c r="H20" s="568"/>
      <c r="I20" s="568"/>
      <c r="J20" s="568"/>
      <c r="K20" s="569"/>
      <c r="L20" s="85"/>
      <c r="M20" s="64" t="str">
        <f>IF(OR(C20="",C20&lt;=0),B20,"Ok")</f>
        <v>Fedezetemelés összege (bruttó Ft)</v>
      </c>
    </row>
    <row r="21" spans="1:13" s="10" customFormat="1" ht="93.75" customHeight="1" thickBot="1" x14ac:dyDescent="0.3">
      <c r="A21" s="224"/>
      <c r="B21" s="225" t="s">
        <v>265</v>
      </c>
      <c r="C21" s="567"/>
      <c r="D21" s="570"/>
      <c r="E21" s="570"/>
      <c r="F21" s="570"/>
      <c r="G21" s="570"/>
      <c r="H21" s="570"/>
      <c r="I21" s="570"/>
      <c r="J21" s="570"/>
      <c r="K21" s="571"/>
      <c r="L21" s="85"/>
      <c r="M21" s="64" t="str">
        <f>IF(OR(C21="",C21&lt;=0),B21,"Ok")</f>
        <v>A megemelt fedezet teljes összege (eredeti fedezet+ fedezetemelés bruttó Ft)</v>
      </c>
    </row>
    <row r="22" spans="1:13" s="10" customFormat="1" ht="20.100000000000001" customHeight="1" thickTop="1" x14ac:dyDescent="0.25">
      <c r="A22" s="124"/>
      <c r="B22" s="226"/>
      <c r="C22" s="227"/>
      <c r="D22" s="227"/>
      <c r="E22" s="228"/>
      <c r="F22" s="227"/>
      <c r="G22" s="227"/>
      <c r="H22" s="125"/>
      <c r="I22" s="125"/>
      <c r="J22" s="125"/>
      <c r="K22" s="125"/>
      <c r="L22" s="88"/>
      <c r="M22" s="64"/>
    </row>
    <row r="23" spans="1:13" s="10" customFormat="1" ht="17.399999999999999" x14ac:dyDescent="0.25">
      <c r="A23" s="11" t="s">
        <v>44</v>
      </c>
      <c r="B23" s="5"/>
      <c r="C23" s="5"/>
      <c r="D23" s="5"/>
      <c r="E23" s="229"/>
      <c r="F23" s="230" t="s">
        <v>44</v>
      </c>
      <c r="G23" s="5"/>
      <c r="H23" s="5"/>
      <c r="I23" s="5"/>
      <c r="J23" s="5"/>
      <c r="K23" s="231"/>
      <c r="L23" s="89"/>
      <c r="M23" s="64"/>
    </row>
    <row r="24" spans="1:13" s="10" customFormat="1" ht="30" customHeight="1" x14ac:dyDescent="0.25">
      <c r="A24" s="11"/>
      <c r="B24" s="5"/>
      <c r="C24" s="5"/>
      <c r="D24" s="5"/>
      <c r="E24" s="229"/>
      <c r="F24" s="5"/>
      <c r="G24" s="5"/>
      <c r="H24" s="5"/>
      <c r="I24" s="5"/>
      <c r="J24" s="5"/>
      <c r="K24" s="63"/>
      <c r="L24" s="89"/>
      <c r="M24" s="64"/>
    </row>
    <row r="25" spans="1:13" s="10" customFormat="1" ht="16.5" customHeight="1" x14ac:dyDescent="0.25">
      <c r="A25" s="12"/>
      <c r="B25" s="286" t="s">
        <v>45</v>
      </c>
      <c r="C25" s="286"/>
      <c r="D25" s="286"/>
      <c r="E25" s="287"/>
      <c r="F25" s="290" t="s">
        <v>46</v>
      </c>
      <c r="G25" s="286"/>
      <c r="H25" s="286"/>
      <c r="I25" s="286"/>
      <c r="J25" s="286"/>
      <c r="K25" s="291"/>
      <c r="L25" s="90"/>
      <c r="M25" s="64"/>
    </row>
    <row r="26" spans="1:13" s="10" customFormat="1" ht="75" customHeight="1" x14ac:dyDescent="0.25">
      <c r="A26" s="61"/>
      <c r="B26" s="288" t="s">
        <v>191</v>
      </c>
      <c r="C26" s="288"/>
      <c r="D26" s="288"/>
      <c r="E26" s="289"/>
      <c r="F26" s="292" t="s">
        <v>299</v>
      </c>
      <c r="G26" s="288"/>
      <c r="H26" s="288"/>
      <c r="I26" s="288"/>
      <c r="J26" s="288"/>
      <c r="K26" s="293"/>
      <c r="L26" s="91"/>
      <c r="M26" s="64"/>
    </row>
    <row r="27" spans="1:13" s="13" customFormat="1" ht="17.25" customHeight="1" x14ac:dyDescent="0.25">
      <c r="A27" s="261" t="s">
        <v>47</v>
      </c>
      <c r="B27" s="262"/>
      <c r="C27" s="60"/>
      <c r="D27" s="134"/>
      <c r="E27" s="135"/>
      <c r="F27" s="135"/>
      <c r="G27" s="135"/>
      <c r="H27" s="134"/>
      <c r="I27" s="135"/>
      <c r="J27" s="135"/>
      <c r="K27" s="136"/>
      <c r="L27" s="92"/>
      <c r="M27" s="64"/>
    </row>
    <row r="28" spans="1:13" s="10" customFormat="1" ht="9" customHeight="1" x14ac:dyDescent="0.25">
      <c r="A28" s="11"/>
      <c r="B28" s="5"/>
      <c r="C28" s="5"/>
      <c r="D28" s="62"/>
      <c r="E28" s="5"/>
      <c r="F28" s="5"/>
      <c r="G28" s="5"/>
      <c r="H28" s="62"/>
      <c r="I28" s="5"/>
      <c r="J28" s="5"/>
      <c r="K28" s="137"/>
      <c r="L28" s="89"/>
      <c r="M28" s="64"/>
    </row>
    <row r="29" spans="1:13" s="10" customFormat="1" ht="17.399999999999999" x14ac:dyDescent="0.25">
      <c r="A29" s="11" t="s">
        <v>44</v>
      </c>
      <c r="B29" s="5"/>
      <c r="C29" s="5"/>
      <c r="D29" s="62" t="s">
        <v>44</v>
      </c>
      <c r="E29" s="129"/>
      <c r="F29" s="130"/>
      <c r="G29" s="130"/>
      <c r="H29" s="62" t="s">
        <v>44</v>
      </c>
      <c r="I29" s="130"/>
      <c r="J29" s="130"/>
      <c r="K29" s="138"/>
      <c r="L29" s="89"/>
      <c r="M29" s="64"/>
    </row>
    <row r="30" spans="1:13" s="10" customFormat="1" ht="46.5" customHeight="1" x14ac:dyDescent="0.3">
      <c r="A30" s="12"/>
      <c r="B30" s="416" t="s">
        <v>45</v>
      </c>
      <c r="C30" s="577"/>
      <c r="D30" s="131"/>
      <c r="E30" s="420" t="s">
        <v>46</v>
      </c>
      <c r="F30" s="420"/>
      <c r="G30" s="421"/>
      <c r="H30" s="418" t="s">
        <v>46</v>
      </c>
      <c r="I30" s="416"/>
      <c r="J30" s="416"/>
      <c r="K30" s="419"/>
      <c r="L30" s="93"/>
      <c r="M30" s="64"/>
    </row>
    <row r="31" spans="1:13" s="10" customFormat="1" ht="46.5" customHeight="1" x14ac:dyDescent="0.3">
      <c r="A31" s="132"/>
      <c r="B31" s="574" t="s">
        <v>267</v>
      </c>
      <c r="C31" s="575"/>
      <c r="D31" s="576" t="s">
        <v>268</v>
      </c>
      <c r="E31" s="532"/>
      <c r="F31" s="532"/>
      <c r="G31" s="577"/>
      <c r="H31" s="422" t="s">
        <v>306</v>
      </c>
      <c r="I31" s="425"/>
      <c r="J31" s="425"/>
      <c r="K31" s="426"/>
      <c r="L31" s="88"/>
      <c r="M31" s="64"/>
    </row>
    <row r="32" spans="1:13" ht="44.25" customHeight="1" x14ac:dyDescent="0.25">
      <c r="A32" s="578" t="s">
        <v>269</v>
      </c>
      <c r="B32" s="579"/>
      <c r="D32" s="200"/>
      <c r="E32" s="14"/>
      <c r="F32" s="14"/>
      <c r="G32" s="201"/>
      <c r="L32" s="94"/>
      <c r="M32" s="42"/>
    </row>
    <row r="33" spans="1:13" ht="13.5" customHeight="1" thickBot="1" x14ac:dyDescent="0.3">
      <c r="A33" s="27"/>
      <c r="E33" s="14"/>
      <c r="F33" s="14"/>
      <c r="L33" s="94"/>
      <c r="M33" s="42"/>
    </row>
    <row r="34" spans="1:13" s="15" customFormat="1" ht="26.25" customHeight="1" thickTop="1" thickBot="1" x14ac:dyDescent="0.35">
      <c r="A34" s="133" t="s">
        <v>49</v>
      </c>
      <c r="B34" s="580" t="s">
        <v>270</v>
      </c>
      <c r="C34" s="580"/>
      <c r="D34" s="580"/>
      <c r="E34" s="580"/>
      <c r="F34" s="580"/>
      <c r="G34" s="580"/>
      <c r="H34" s="580"/>
      <c r="I34" s="451"/>
      <c r="J34" s="451"/>
      <c r="K34" s="581"/>
      <c r="L34" s="95"/>
      <c r="M34" s="42"/>
    </row>
    <row r="35" spans="1:13" s="10" customFormat="1" ht="84.75" customHeight="1" x14ac:dyDescent="0.25">
      <c r="A35" s="252" t="s">
        <v>51</v>
      </c>
      <c r="B35" s="254" t="s">
        <v>111</v>
      </c>
      <c r="C35" s="115" t="s">
        <v>294</v>
      </c>
      <c r="D35" s="115" t="s">
        <v>52</v>
      </c>
      <c r="E35" s="115" t="s">
        <v>53</v>
      </c>
      <c r="F35" s="115" t="s">
        <v>298</v>
      </c>
      <c r="G35" s="115" t="s">
        <v>115</v>
      </c>
      <c r="H35" s="115" t="s">
        <v>295</v>
      </c>
      <c r="I35" s="115" t="s">
        <v>55</v>
      </c>
      <c r="J35" s="454" t="s">
        <v>54</v>
      </c>
      <c r="K35" s="455"/>
      <c r="L35" s="78"/>
      <c r="M35" s="42"/>
    </row>
    <row r="36" spans="1:13" s="10" customFormat="1" ht="18" customHeight="1" x14ac:dyDescent="0.25">
      <c r="A36" s="253"/>
      <c r="B36" s="255"/>
      <c r="C36" s="43"/>
      <c r="D36" s="43"/>
      <c r="E36" s="43"/>
      <c r="F36" s="44"/>
      <c r="G36" s="43"/>
      <c r="H36" s="43"/>
      <c r="I36" s="45"/>
      <c r="J36" s="456"/>
      <c r="K36" s="457"/>
      <c r="L36" s="65"/>
      <c r="M36" s="42"/>
    </row>
    <row r="37" spans="1:13" s="10" customFormat="1" ht="39.6" customHeight="1" x14ac:dyDescent="0.3">
      <c r="A37" s="256" t="s">
        <v>56</v>
      </c>
      <c r="B37" s="255" t="s">
        <v>112</v>
      </c>
      <c r="C37" s="114" t="s">
        <v>57</v>
      </c>
      <c r="D37" s="116" t="s">
        <v>58</v>
      </c>
      <c r="E37" s="257" t="s">
        <v>113</v>
      </c>
      <c r="F37" s="258"/>
      <c r="G37" s="258"/>
      <c r="H37" s="258"/>
      <c r="I37" s="258"/>
      <c r="J37" s="258"/>
      <c r="K37" s="258"/>
      <c r="L37" s="96"/>
      <c r="M37" s="42"/>
    </row>
    <row r="38" spans="1:13" s="10" customFormat="1" ht="34.5" customHeight="1" x14ac:dyDescent="0.25">
      <c r="A38" s="253"/>
      <c r="B38" s="255"/>
      <c r="C38" s="46"/>
      <c r="D38" s="47"/>
      <c r="E38" s="259"/>
      <c r="F38" s="260"/>
      <c r="G38" s="260"/>
      <c r="H38" s="260"/>
      <c r="I38" s="260"/>
      <c r="J38" s="260"/>
      <c r="K38" s="260"/>
      <c r="L38" s="66"/>
      <c r="M38" s="42"/>
    </row>
    <row r="39" spans="1:13" s="20" customFormat="1" ht="20.100000000000001" customHeight="1" x14ac:dyDescent="0.25">
      <c r="A39" s="17"/>
      <c r="B39" s="18"/>
      <c r="C39" s="19"/>
      <c r="D39" s="19"/>
      <c r="E39" s="19"/>
      <c r="F39" s="19"/>
      <c r="G39" s="19"/>
      <c r="H39" s="19"/>
      <c r="I39" s="19"/>
      <c r="J39" s="19"/>
      <c r="K39" s="19"/>
      <c r="L39" s="97"/>
      <c r="M39" s="42"/>
    </row>
    <row r="40" spans="1:13" s="10" customFormat="1" ht="17.399999999999999" x14ac:dyDescent="0.3">
      <c r="A40" s="461" t="s">
        <v>114</v>
      </c>
      <c r="B40" s="462"/>
      <c r="C40" s="462"/>
      <c r="D40" s="462"/>
      <c r="E40" s="462"/>
      <c r="F40" s="462"/>
      <c r="G40" s="462"/>
      <c r="H40" s="462"/>
      <c r="I40" s="21"/>
      <c r="J40" s="21"/>
      <c r="K40" s="13"/>
      <c r="L40" s="32"/>
      <c r="M40" s="42"/>
    </row>
    <row r="41" spans="1:13" s="10" customFormat="1" ht="15.6" x14ac:dyDescent="0.3">
      <c r="A41" s="22"/>
      <c r="D41" s="450" t="s">
        <v>59</v>
      </c>
      <c r="E41" s="450"/>
      <c r="F41" s="450"/>
      <c r="G41" s="450" t="s">
        <v>59</v>
      </c>
      <c r="H41" s="450"/>
      <c r="I41" s="450"/>
      <c r="J41" s="450"/>
      <c r="K41" s="450"/>
      <c r="L41" s="68"/>
      <c r="M41" s="42"/>
    </row>
    <row r="42" spans="1:13" s="26" customFormat="1" ht="33" customHeight="1" thickBot="1" x14ac:dyDescent="0.35">
      <c r="A42" s="23"/>
      <c r="B42" s="24"/>
      <c r="C42" s="25"/>
      <c r="D42" s="430" t="s">
        <v>60</v>
      </c>
      <c r="E42" s="430"/>
      <c r="F42" s="430"/>
      <c r="G42" s="430" t="s">
        <v>61</v>
      </c>
      <c r="H42" s="430"/>
      <c r="I42" s="430"/>
      <c r="J42" s="430"/>
      <c r="K42" s="430"/>
      <c r="L42" s="93"/>
      <c r="M42" s="42"/>
    </row>
    <row r="43" spans="1:13" ht="7.5" customHeight="1" thickBot="1" x14ac:dyDescent="0.3">
      <c r="A43" s="202"/>
      <c r="E43" s="14"/>
      <c r="F43" s="14"/>
      <c r="L43" s="94"/>
      <c r="M43" s="42"/>
    </row>
    <row r="44" spans="1:13" s="28" customFormat="1" ht="24.75" customHeight="1" thickBot="1" x14ac:dyDescent="0.45">
      <c r="A44" s="121" t="s">
        <v>62</v>
      </c>
      <c r="B44" s="572" t="s">
        <v>63</v>
      </c>
      <c r="C44" s="573"/>
      <c r="D44" s="573"/>
      <c r="E44" s="573"/>
      <c r="F44" s="573"/>
      <c r="G44" s="573"/>
      <c r="H44" s="573"/>
      <c r="I44" s="573"/>
      <c r="J44" s="573"/>
      <c r="K44" s="573"/>
      <c r="L44" s="98"/>
      <c r="M44" s="42"/>
    </row>
    <row r="45" spans="1:13" s="10" customFormat="1" ht="39" customHeight="1" x14ac:dyDescent="0.25">
      <c r="A45" s="446" t="s">
        <v>64</v>
      </c>
      <c r="B45" s="254" t="s">
        <v>118</v>
      </c>
      <c r="C45" s="119" t="s">
        <v>65</v>
      </c>
      <c r="D45" s="119" t="s">
        <v>66</v>
      </c>
      <c r="E45" s="120" t="s">
        <v>67</v>
      </c>
      <c r="F45" s="119" t="s">
        <v>271</v>
      </c>
      <c r="G45" s="142" t="s">
        <v>197</v>
      </c>
      <c r="H45" s="431" t="s">
        <v>68</v>
      </c>
      <c r="I45" s="432"/>
      <c r="J45" s="432"/>
      <c r="K45" s="433"/>
      <c r="L45" s="99"/>
      <c r="M45" s="42"/>
    </row>
    <row r="46" spans="1:13" s="10" customFormat="1" ht="23.25" customHeight="1" x14ac:dyDescent="0.25">
      <c r="A46" s="447"/>
      <c r="B46" s="484"/>
      <c r="C46" s="48"/>
      <c r="D46" s="48"/>
      <c r="E46" s="48"/>
      <c r="F46" s="48"/>
      <c r="H46" s="475" t="s">
        <v>69</v>
      </c>
      <c r="I46" s="476"/>
      <c r="J46" s="476"/>
      <c r="K46" s="476"/>
      <c r="L46" s="100"/>
      <c r="M46" s="42"/>
    </row>
    <row r="47" spans="1:13" s="10" customFormat="1" ht="21.75" customHeight="1" x14ac:dyDescent="0.25">
      <c r="A47" s="487" t="s">
        <v>70</v>
      </c>
      <c r="B47" s="369" t="s">
        <v>119</v>
      </c>
      <c r="C47" s="108" t="s">
        <v>14</v>
      </c>
      <c r="D47" s="341" t="s">
        <v>15</v>
      </c>
      <c r="E47" s="342"/>
      <c r="F47" s="117" t="s">
        <v>16</v>
      </c>
      <c r="G47" s="110" t="s">
        <v>150</v>
      </c>
      <c r="H47" s="108" t="s">
        <v>151</v>
      </c>
      <c r="I47" s="341" t="s">
        <v>19</v>
      </c>
      <c r="J47" s="467"/>
      <c r="K47" s="467"/>
      <c r="L47" s="101"/>
      <c r="M47" s="42"/>
    </row>
    <row r="48" spans="1:13" s="10" customFormat="1" ht="23.25" customHeight="1" x14ac:dyDescent="0.25">
      <c r="A48" s="487"/>
      <c r="B48" s="427"/>
      <c r="C48" s="49"/>
      <c r="D48" s="428"/>
      <c r="E48" s="470"/>
      <c r="F48" s="50"/>
      <c r="G48" s="51"/>
      <c r="H48" s="51"/>
      <c r="I48" s="428"/>
      <c r="J48" s="429"/>
      <c r="K48" s="429"/>
      <c r="L48" s="69"/>
      <c r="M48" s="42"/>
    </row>
    <row r="49" spans="1:13" s="10" customFormat="1" ht="15.6" x14ac:dyDescent="0.3">
      <c r="A49" s="29"/>
      <c r="B49" s="30"/>
      <c r="C49" s="31"/>
      <c r="D49" s="31"/>
      <c r="E49" s="31"/>
      <c r="F49" s="31"/>
      <c r="G49" s="31"/>
      <c r="H49" s="31"/>
      <c r="I49" s="31"/>
      <c r="J49" s="31"/>
      <c r="K49" s="31"/>
      <c r="L49" s="102"/>
      <c r="M49" s="42"/>
    </row>
    <row r="50" spans="1:13" s="10" customFormat="1" ht="17.399999999999999" x14ac:dyDescent="0.3">
      <c r="A50" s="461" t="s">
        <v>78</v>
      </c>
      <c r="B50" s="462"/>
      <c r="C50" s="462"/>
      <c r="D50" s="462"/>
      <c r="E50" s="462"/>
      <c r="F50" s="462"/>
      <c r="G50" s="462"/>
      <c r="H50" s="462"/>
      <c r="I50" s="21"/>
      <c r="J50" s="21"/>
      <c r="K50" s="13"/>
      <c r="L50" s="32"/>
      <c r="M50" s="42"/>
    </row>
    <row r="51" spans="1:13" s="10" customFormat="1" ht="15" x14ac:dyDescent="0.25">
      <c r="A51" s="32"/>
      <c r="B51" s="13"/>
      <c r="C51" s="13"/>
      <c r="D51" s="13"/>
      <c r="E51" s="13"/>
      <c r="F51" s="13"/>
      <c r="G51" s="13"/>
      <c r="H51" s="13"/>
      <c r="I51" s="13"/>
      <c r="J51" s="13"/>
      <c r="K51" s="13"/>
      <c r="L51" s="32"/>
      <c r="M51" s="42"/>
    </row>
    <row r="52" spans="1:13" s="10" customFormat="1" ht="7.5" customHeight="1" x14ac:dyDescent="0.3">
      <c r="A52" s="32"/>
      <c r="B52" s="13"/>
      <c r="C52" s="488" t="s">
        <v>164</v>
      </c>
      <c r="D52" s="489"/>
      <c r="E52" s="13" t="s">
        <v>165</v>
      </c>
      <c r="F52" s="482" t="s">
        <v>164</v>
      </c>
      <c r="G52" s="483"/>
      <c r="H52" s="13"/>
      <c r="I52" s="13"/>
      <c r="J52" s="13"/>
      <c r="K52" s="13"/>
      <c r="L52" s="32"/>
      <c r="M52" s="42"/>
    </row>
    <row r="53" spans="1:13" s="10" customFormat="1" ht="15.6" x14ac:dyDescent="0.3">
      <c r="A53" s="22"/>
      <c r="B53" s="126"/>
      <c r="C53" s="479" t="s">
        <v>167</v>
      </c>
      <c r="D53" s="480"/>
      <c r="E53"/>
      <c r="F53" s="479" t="s">
        <v>166</v>
      </c>
      <c r="G53" s="480"/>
      <c r="H53" s="450" t="s">
        <v>79</v>
      </c>
      <c r="I53" s="450"/>
      <c r="J53" s="450"/>
      <c r="K53" s="450"/>
      <c r="L53" s="68"/>
      <c r="M53" s="42"/>
    </row>
    <row r="54" spans="1:13" s="26" customFormat="1" ht="29.25" customHeight="1" thickBot="1" x14ac:dyDescent="0.35">
      <c r="A54" s="23"/>
      <c r="B54" s="33"/>
      <c r="C54" s="481"/>
      <c r="D54" s="481"/>
      <c r="E54" s="127" t="s">
        <v>80</v>
      </c>
      <c r="F54" s="481"/>
      <c r="G54" s="481"/>
      <c r="H54" s="469" t="s">
        <v>81</v>
      </c>
      <c r="I54" s="469"/>
      <c r="J54" s="469"/>
      <c r="K54" s="469"/>
      <c r="L54" s="88"/>
      <c r="M54" s="42"/>
    </row>
    <row r="55" spans="1:13" ht="63.75" customHeight="1" x14ac:dyDescent="0.25">
      <c r="A55" s="232" t="s">
        <v>154</v>
      </c>
      <c r="B55" s="555"/>
      <c r="C55" s="555"/>
      <c r="D55" s="555"/>
      <c r="E55" s="555"/>
      <c r="F55" s="555"/>
      <c r="G55" s="555"/>
      <c r="H55" s="555"/>
      <c r="I55" s="555"/>
      <c r="J55" s="555"/>
      <c r="K55" s="556"/>
    </row>
    <row r="56" spans="1:13" ht="12.75" customHeight="1" x14ac:dyDescent="0.25">
      <c r="A56" s="34"/>
    </row>
  </sheetData>
  <sheetProtection algorithmName="SHA-512" hashValue="dIeISoqDemOxmratyqnkodxrDnV2/OD5F34FLv1BfryAt03EPypmAHSsaeUYdf9HvU+uPJIAmrEa+7nKPkym9Q==" saltValue="OQYQfK6udhnSvyGWDuiDLg==" spinCount="100000" sheet="1" objects="1" scenarios="1" selectLockedCells="1"/>
  <mergeCells count="84">
    <mergeCell ref="F1:H8"/>
    <mergeCell ref="A2:E2"/>
    <mergeCell ref="B5:E5"/>
    <mergeCell ref="A6:A12"/>
    <mergeCell ref="B6:B9"/>
    <mergeCell ref="H11:K11"/>
    <mergeCell ref="C12:D12"/>
    <mergeCell ref="I9:K9"/>
    <mergeCell ref="C10:D10"/>
    <mergeCell ref="F10:G10"/>
    <mergeCell ref="H10:K10"/>
    <mergeCell ref="I7:K7"/>
    <mergeCell ref="I8:K8"/>
    <mergeCell ref="G9:H9"/>
    <mergeCell ref="C6:E9"/>
    <mergeCell ref="C11:D11"/>
    <mergeCell ref="B25:E25"/>
    <mergeCell ref="F25:K25"/>
    <mergeCell ref="F11:G11"/>
    <mergeCell ref="A15:A20"/>
    <mergeCell ref="F12:G12"/>
    <mergeCell ref="H12:K12"/>
    <mergeCell ref="C13:D13"/>
    <mergeCell ref="F13:G13"/>
    <mergeCell ref="H13:K13"/>
    <mergeCell ref="C14:K14"/>
    <mergeCell ref="C15:K15"/>
    <mergeCell ref="B16:B17"/>
    <mergeCell ref="C16:E16"/>
    <mergeCell ref="F16:K16"/>
    <mergeCell ref="C17:E17"/>
    <mergeCell ref="F17:K17"/>
    <mergeCell ref="A27:B27"/>
    <mergeCell ref="B30:C30"/>
    <mergeCell ref="E30:G30"/>
    <mergeCell ref="H30:K30"/>
    <mergeCell ref="B26:E26"/>
    <mergeCell ref="F26:K26"/>
    <mergeCell ref="D41:F41"/>
    <mergeCell ref="G41:K41"/>
    <mergeCell ref="B31:C31"/>
    <mergeCell ref="D31:G31"/>
    <mergeCell ref="H31:K31"/>
    <mergeCell ref="A32:B32"/>
    <mergeCell ref="B34:K34"/>
    <mergeCell ref="A35:A36"/>
    <mergeCell ref="B35:B36"/>
    <mergeCell ref="A37:A38"/>
    <mergeCell ref="B37:B38"/>
    <mergeCell ref="E37:K37"/>
    <mergeCell ref="E38:K38"/>
    <mergeCell ref="A40:H40"/>
    <mergeCell ref="J35:K35"/>
    <mergeCell ref="J36:K36"/>
    <mergeCell ref="D42:F42"/>
    <mergeCell ref="G42:K42"/>
    <mergeCell ref="B44:K44"/>
    <mergeCell ref="A45:A46"/>
    <mergeCell ref="B45:B46"/>
    <mergeCell ref="H45:K45"/>
    <mergeCell ref="H46:K46"/>
    <mergeCell ref="H54:K54"/>
    <mergeCell ref="A47:A48"/>
    <mergeCell ref="B47:B48"/>
    <mergeCell ref="D47:E47"/>
    <mergeCell ref="I47:K47"/>
    <mergeCell ref="D48:E48"/>
    <mergeCell ref="I48:K48"/>
    <mergeCell ref="A55:K55"/>
    <mergeCell ref="D18:E18"/>
    <mergeCell ref="H18:I18"/>
    <mergeCell ref="J18:K18"/>
    <mergeCell ref="D19:E19"/>
    <mergeCell ref="H19:I19"/>
    <mergeCell ref="J19:K19"/>
    <mergeCell ref="B18:B19"/>
    <mergeCell ref="C20:K20"/>
    <mergeCell ref="C21:K21"/>
    <mergeCell ref="A50:H50"/>
    <mergeCell ref="C52:D52"/>
    <mergeCell ref="F52:G52"/>
    <mergeCell ref="C53:D54"/>
    <mergeCell ref="F53:G54"/>
    <mergeCell ref="H53:K53"/>
  </mergeCells>
  <conditionalFormatting sqref="M9:M31">
    <cfRule type="containsBlanks" dxfId="2" priority="1" stopIfTrue="1">
      <formula>LEN(TRIM(M9))=0</formula>
    </cfRule>
    <cfRule type="cellIs" dxfId="1" priority="2" stopIfTrue="1" operator="notEqual">
      <formula>"Ok"</formula>
    </cfRule>
    <cfRule type="cellIs" dxfId="0" priority="3" stopIfTrue="1" operator="equal">
      <formula>"Ok"</formula>
    </cfRule>
  </conditionalFormatting>
  <dataValidations count="4">
    <dataValidation errorStyle="warning" operator="lessThanOrEqual" allowBlank="1" showInputMessage="1" showErrorMessage="1" error="Legyen kisebb vagy egyenlő mint a bruttó érték!" sqref="C17:E17" xr:uid="{00000000-0002-0000-0500-000000000000}"/>
    <dataValidation type="whole" errorStyle="warning" operator="greaterThanOrEqual" allowBlank="1" showInputMessage="1" showErrorMessage="1" error="Legyen nagyobb vagy egyenlő mint a nettó érték!" sqref="L17" xr:uid="{00000000-0002-0000-0500-000001000000}">
      <formula1>I17</formula1>
    </dataValidation>
    <dataValidation type="whole" allowBlank="1" showInputMessage="1" showErrorMessage="1" error="Egész számot kell megadni." prompt="A források összértéke határozza meg a bruttó fedezetet." sqref="F19 J19:K19" xr:uid="{00000000-0002-0000-0500-000002000000}">
      <formula1>0</formula1>
      <formula2>9999999999</formula2>
    </dataValidation>
    <dataValidation errorStyle="warning" operator="greaterThanOrEqual" allowBlank="1" showInputMessage="1" showErrorMessage="1" error="Legyen nagyobb vagy egyenlő mint a nettó érték!" sqref="F17:K17" xr:uid="{00000000-0002-0000-0500-000003000000}"/>
  </dataValidations>
  <printOptions horizontalCentered="1"/>
  <pageMargins left="0.23622047244094491" right="0.23622047244094491" top="0.74803149606299213" bottom="0.74803149606299213" header="0.31496062992125984" footer="0.31496062992125984"/>
  <pageSetup paperSize="9" scale="31" orientation="portrait" cellComments="asDisplayed" r:id="rId1"/>
  <headerFooter alignWithMargins="0">
    <oddFooter>&amp;R&amp;14Nyomtatva: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xr:uid="{00000000-0002-0000-0500-000004000000}">
          <x14:formula1>
            <xm:f>'C:\Dokumentumok\Mindig aktuális\beszerzési szab\2017\Fonyók_2017_09\[Fedezetemelés_formanyomtatvány_BO velemeny.xlsx]Adatok_BML'!#REF!</xm:f>
          </x14:formula1>
          <xm:sqref>C6:E9</xm:sqref>
        </x14:dataValidation>
        <x14:dataValidation type="list" allowBlank="1" showInputMessage="1" showErrorMessage="1" xr:uid="{00000000-0002-0000-0500-000005000000}">
          <x14:formula1>
            <xm:f>BML!$N$2:$N$10</xm:f>
          </x14:formula1>
          <xm:sqref>G19 C19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7"/>
  <sheetViews>
    <sheetView workbookViewId="0">
      <selection activeCell="A22" sqref="A22"/>
    </sheetView>
  </sheetViews>
  <sheetFormatPr defaultRowHeight="14.4" x14ac:dyDescent="0.3"/>
  <cols>
    <col min="1" max="1" width="120.5546875" customWidth="1"/>
  </cols>
  <sheetData>
    <row r="1" spans="1:1" x14ac:dyDescent="0.3">
      <c r="A1" s="57" t="s">
        <v>276</v>
      </c>
    </row>
    <row r="2" spans="1:1" x14ac:dyDescent="0.3">
      <c r="A2" s="59"/>
    </row>
    <row r="3" spans="1:1" x14ac:dyDescent="0.3">
      <c r="A3" s="58" t="s">
        <v>83</v>
      </c>
    </row>
    <row r="4" spans="1:1" x14ac:dyDescent="0.3">
      <c r="A4" s="59"/>
    </row>
    <row r="5" spans="1:1" x14ac:dyDescent="0.3">
      <c r="A5" s="59" t="s">
        <v>121</v>
      </c>
    </row>
    <row r="6" spans="1:1" x14ac:dyDescent="0.3">
      <c r="A6" s="57" t="s">
        <v>277</v>
      </c>
    </row>
    <row r="7" spans="1:1" ht="26.4" x14ac:dyDescent="0.3">
      <c r="A7" s="59" t="s">
        <v>122</v>
      </c>
    </row>
    <row r="8" spans="1:1" ht="26.4" x14ac:dyDescent="0.3">
      <c r="A8" s="59" t="s">
        <v>123</v>
      </c>
    </row>
    <row r="9" spans="1:1" x14ac:dyDescent="0.3">
      <c r="A9" s="59" t="s">
        <v>279</v>
      </c>
    </row>
    <row r="10" spans="1:1" x14ac:dyDescent="0.3">
      <c r="A10" s="57" t="s">
        <v>278</v>
      </c>
    </row>
    <row r="11" spans="1:1" x14ac:dyDescent="0.3">
      <c r="A11" s="59"/>
    </row>
    <row r="12" spans="1:1" x14ac:dyDescent="0.3">
      <c r="A12" s="59" t="s">
        <v>125</v>
      </c>
    </row>
    <row r="13" spans="1:1" x14ac:dyDescent="0.3">
      <c r="A13" s="59" t="s">
        <v>281</v>
      </c>
    </row>
    <row r="14" spans="1:1" x14ac:dyDescent="0.3">
      <c r="A14" s="59" t="s">
        <v>282</v>
      </c>
    </row>
    <row r="15" spans="1:1" x14ac:dyDescent="0.3">
      <c r="A15" s="59"/>
    </row>
    <row r="16" spans="1:1" ht="26.4" x14ac:dyDescent="0.3">
      <c r="A16" s="57" t="s">
        <v>283</v>
      </c>
    </row>
    <row r="17" spans="1:1" x14ac:dyDescent="0.3">
      <c r="A17" s="59"/>
    </row>
    <row r="18" spans="1:1" x14ac:dyDescent="0.3">
      <c r="A18" s="59" t="s">
        <v>284</v>
      </c>
    </row>
    <row r="19" spans="1:1" ht="39.6" x14ac:dyDescent="0.3">
      <c r="A19" s="57" t="s">
        <v>305</v>
      </c>
    </row>
    <row r="20" spans="1:1" x14ac:dyDescent="0.3">
      <c r="A20" s="59"/>
    </row>
    <row r="21" spans="1:1" x14ac:dyDescent="0.3">
      <c r="A21" s="59"/>
    </row>
    <row r="22" spans="1:1" x14ac:dyDescent="0.3">
      <c r="A22" s="58" t="s">
        <v>285</v>
      </c>
    </row>
    <row r="23" spans="1:1" x14ac:dyDescent="0.3">
      <c r="A23" s="59"/>
    </row>
    <row r="24" spans="1:1" x14ac:dyDescent="0.3">
      <c r="A24" s="57"/>
    </row>
    <row r="25" spans="1:1" x14ac:dyDescent="0.3">
      <c r="A25" s="59"/>
    </row>
    <row r="26" spans="1:1" x14ac:dyDescent="0.3">
      <c r="A26" s="59"/>
    </row>
    <row r="27" spans="1:1" x14ac:dyDescent="0.3">
      <c r="A27" s="58"/>
    </row>
    <row r="28" spans="1:1" x14ac:dyDescent="0.3">
      <c r="A28" s="59"/>
    </row>
    <row r="29" spans="1:1" x14ac:dyDescent="0.3">
      <c r="A29" s="59"/>
    </row>
    <row r="30" spans="1:1" x14ac:dyDescent="0.3">
      <c r="A30" s="59"/>
    </row>
    <row r="31" spans="1:1" x14ac:dyDescent="0.3">
      <c r="A31" s="59"/>
    </row>
    <row r="32" spans="1:1" x14ac:dyDescent="0.3">
      <c r="A32" s="59"/>
    </row>
    <row r="33" spans="1:1" x14ac:dyDescent="0.3">
      <c r="A33" s="59"/>
    </row>
    <row r="34" spans="1:1" x14ac:dyDescent="0.3">
      <c r="A34" s="59"/>
    </row>
    <row r="35" spans="1:1" x14ac:dyDescent="0.3">
      <c r="A35" s="59"/>
    </row>
    <row r="36" spans="1:1" x14ac:dyDescent="0.3">
      <c r="A36" s="59"/>
    </row>
    <row r="37" spans="1:1" x14ac:dyDescent="0.3">
      <c r="A37" s="59"/>
    </row>
    <row r="38" spans="1:1" x14ac:dyDescent="0.3">
      <c r="A38" s="59"/>
    </row>
    <row r="39" spans="1:1" x14ac:dyDescent="0.3">
      <c r="A39" s="59"/>
    </row>
    <row r="40" spans="1:1" x14ac:dyDescent="0.3">
      <c r="A40" s="59"/>
    </row>
    <row r="41" spans="1:1" x14ac:dyDescent="0.3">
      <c r="A41" s="59"/>
    </row>
    <row r="42" spans="1:1" x14ac:dyDescent="0.3">
      <c r="A42" s="59"/>
    </row>
    <row r="43" spans="1:1" x14ac:dyDescent="0.3">
      <c r="A43" s="59"/>
    </row>
    <row r="44" spans="1:1" x14ac:dyDescent="0.3">
      <c r="A44" s="59"/>
    </row>
    <row r="45" spans="1:1" x14ac:dyDescent="0.3">
      <c r="A45" s="59"/>
    </row>
    <row r="46" spans="1:1" x14ac:dyDescent="0.3">
      <c r="A46" s="59"/>
    </row>
    <row r="47" spans="1:1" x14ac:dyDescent="0.3">
      <c r="A47" s="59"/>
    </row>
  </sheetData>
  <sheetProtection password="CD8C"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3</vt:i4>
      </vt:variant>
    </vt:vector>
  </HeadingPairs>
  <TitlesOfParts>
    <vt:vector size="10" baseType="lpstr">
      <vt:lpstr>BML</vt:lpstr>
      <vt:lpstr>Adatok_BML</vt:lpstr>
      <vt:lpstr>BML kitöltési útmutatója</vt:lpstr>
      <vt:lpstr>Mi változott</vt:lpstr>
      <vt:lpstr>RAL</vt:lpstr>
      <vt:lpstr>BEF</vt:lpstr>
      <vt:lpstr>BEF kitöltési útmutatója</vt:lpstr>
      <vt:lpstr>BEF!Nyomtatási_terület</vt:lpstr>
      <vt:lpstr>BML!Nyomtatási_terület</vt:lpstr>
      <vt:lpstr>RAL!Nyomtatási_terület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c:creator>
  <cp:lastModifiedBy>Delényi Gabriella (osztályvezető)</cp:lastModifiedBy>
  <cp:lastPrinted>2021-08-25T08:46:34Z</cp:lastPrinted>
  <dcterms:created xsi:type="dcterms:W3CDTF">2016-04-30T08:50:27Z</dcterms:created>
  <dcterms:modified xsi:type="dcterms:W3CDTF">2024-11-05T06:59:32Z</dcterms:modified>
</cp:coreProperties>
</file>