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4370" activeTab="0"/>
  </bookViews>
  <sheets>
    <sheet name="Záradék" sheetId="1" r:id="rId1"/>
    <sheet name="Összesítő" sheetId="2" r:id="rId2"/>
    <sheet name="Felvonulási létesítmények" sheetId="3" r:id="rId3"/>
    <sheet name="Dúcolás, földpartmegtámasztás" sheetId="4" r:id="rId4"/>
    <sheet name="Zsaluzás és állványozás" sheetId="5" r:id="rId5"/>
    <sheet name="Irtás, föld- és sziklamunka" sheetId="6" r:id="rId6"/>
    <sheet name="Síkalapozás" sheetId="7" r:id="rId7"/>
    <sheet name="Mélyalapozás" sheetId="8" r:id="rId8"/>
    <sheet name="Helyszíni beton és vasbeton mun" sheetId="9" r:id="rId9"/>
    <sheet name="Előregyártott épületszerkezeti " sheetId="10" r:id="rId10"/>
    <sheet name="Falazás és egyéb kőműves munkák" sheetId="11" r:id="rId11"/>
    <sheet name="Ácsmunka" sheetId="12" r:id="rId12"/>
    <sheet name="Vakolás és rabicolás" sheetId="13" r:id="rId13"/>
    <sheet name="Szárazépítés" sheetId="14" r:id="rId14"/>
    <sheet name="Tetőfedés" sheetId="15" r:id="rId15"/>
    <sheet name="Aljzatkészítés, hideg- és meleg" sheetId="16" r:id="rId16"/>
    <sheet name="Bádogozás" sheetId="17" r:id="rId17"/>
    <sheet name="Asztalosszerkezetek elhelyezése" sheetId="18" r:id="rId18"/>
    <sheet name="Lakatosszerkezetek elhelyezése" sheetId="19" r:id="rId19"/>
    <sheet name="Üvegezés" sheetId="20" r:id="rId20"/>
    <sheet name="Felületképzés (festés, mázolás," sheetId="21" r:id="rId21"/>
    <sheet name="Szigetelés" sheetId="22" r:id="rId22"/>
    <sheet name="Kőburkolat készítése" sheetId="23" r:id="rId23"/>
  </sheets>
  <definedNames/>
  <calcPr fullCalcOnLoad="1"/>
</workbook>
</file>

<file path=xl/sharedStrings.xml><?xml version="1.0" encoding="utf-8"?>
<sst xmlns="http://schemas.openxmlformats.org/spreadsheetml/2006/main" count="992" uniqueCount="549">
  <si>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</si>
  <si>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</si>
  <si>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</si>
  <si>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</si>
  <si>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</si>
  <si>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</si>
  <si>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</si>
  <si>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</si>
  <si>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</si>
  <si>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</si>
  <si>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</si>
  <si>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</si>
  <si>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12-004-4.1-0220232</t>
  </si>
  <si>
    <t>m</t>
  </si>
  <si>
    <t>Vízellátás szövetbetétes gumitömlővel 1/2-3/4" méretig Szövetbetétes víztömlő, 1 MPa 16 mm</t>
  </si>
  <si>
    <t>12-005-8.1</t>
  </si>
  <si>
    <t>db</t>
  </si>
  <si>
    <t>Felvonulási csatlakozóhely főkapcsolóval világítási és erőátviteli mérőhely részére</t>
  </si>
  <si>
    <t>12-011-1.1-0025001</t>
  </si>
  <si>
    <t>hónap</t>
  </si>
  <si>
    <t>Mobil WC bérleti díj elszámolása, szállítással, heti karbantartással Mobil W.C. bérleti díj/hó</t>
  </si>
  <si>
    <t>12-012-1.2.1-0025005</t>
  </si>
  <si>
    <t>12-021-1.1-0121601</t>
  </si>
  <si>
    <t>Ideiglenes kerítés, mobil kerítés elhelyezése (tartozékok külön tételben) STEELVENT ST11/11 csőkeretes előhorganyzott mobilkerítés, szélesség: 3500 mm, magasság: 2000 mm, huzalátmérő: 3,5 mm, hálóosztás: 100x300 mm</t>
  </si>
  <si>
    <t>12-021-1.2-0121602</t>
  </si>
  <si>
    <t>Ideiglenes kerítés, mobil kerítéskapu elhelyezése (tartozékok külön tételben) STEELVENT ST11/12 csőkeretes előhorganyzott kapuelem, szélesség: 3500 mm, magasság: 2000 mm, huzalátmérő: 3,5 mm, hálóosztás: 100x300 mm</t>
  </si>
  <si>
    <t>12-021-1.7.1-0121604</t>
  </si>
  <si>
    <t>Ideiglenes kerítés, kiegészítő elemek, mobil kerítés tartozékainak beépítése STEELVENT ST21/29 mobil kapurögzítő felső, galvanizált,  csőkeretes mobilkapuelemez</t>
  </si>
  <si>
    <t>12-021-1.7.1-0121605</t>
  </si>
  <si>
    <t>Ideiglenes kerítés, kiegészítő elemek, mobil kerítés tartozékainak beépítése STEELVENT ST21/30 mobil kapukerék, műanyag, csőkeretes mobilkapuelemez</t>
  </si>
  <si>
    <t>12-021-1.7.1-0121606</t>
  </si>
  <si>
    <t>Ideiglenes kerítés, kiegészítő elemek, mobil kerítés tartozékainak beépítése STEELVENT ST21/21 beton talp mobilkerítéshez</t>
  </si>
  <si>
    <t>Munkanem összesen:</t>
  </si>
  <si>
    <r>
      <t>Konténer bérleti díj elszámolása, iroda konténer 10,00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alapterületig Iroda konténer, 10,00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-ig, bérleti díj/hó</t>
    </r>
  </si>
  <si>
    <t>Felvonulási létesítmények</t>
  </si>
  <si>
    <t>13-001-3.2.2.1</t>
  </si>
  <si>
    <t>m2</t>
  </si>
  <si>
    <t>Munkagödör vagy 5,00 m-nél szélesebb munkaárok egyoldali dúcolása és bontása, függőleges pallózással, 2,01-5,00 m mélység között, hézagos</t>
  </si>
  <si>
    <t>Dúcolás, földpartmegtámasztás</t>
  </si>
  <si>
    <t>15-001-1</t>
  </si>
  <si>
    <t>Sávalap egyoldalas zsaluzása fa zsaluzattal, max. 0,4 m magasságig</t>
  </si>
  <si>
    <t>15-002-4.2.1</t>
  </si>
  <si>
    <t>Egyoldali falzsaluzás függőleges vagy ferde sík felülettel, szerelt táblás zsaluzattal, kézzel mozgatva, támasztó bakkal, kihorgonyozva, 3 m magasságig</t>
  </si>
  <si>
    <t>15-004-1.1.2.1</t>
  </si>
  <si>
    <t>Síklemez zsaluzása, alátámasztó állvánnyal, födémzsaluzattal, zsaluhéj táblákkal borítva, 3 m magasságig</t>
  </si>
  <si>
    <t>15-002-1.1.1</t>
  </si>
  <si>
    <t>Kétoldali falzsaluzás függőleges vagy ferde sík felülettel, fa zsaluzattal, 3 m magasságig</t>
  </si>
  <si>
    <t>15-902-1.2.1-0024001</t>
  </si>
  <si>
    <t>BÉRLETI DÍJ kétoldali falzsaluzásnál, függőleges vagy ferde sík felülettel, szerelt táblás zsaluzattal, kézzel mozgatva, 3 m magasságig Szerelt táblás zsaluzat bérleti díj/Hó</t>
  </si>
  <si>
    <t>15-902-4.2.1-0024005</t>
  </si>
  <si>
    <t>BÉRLETI DÍJ egyoldali falzsaluzásnál, függőleges vagy ferde sík felülettel, szerelt táblás zsaluzattal, kézzel mozgatva, támasztó bakkal, kihorgonyozva, 3 m magasságig Szerelt táblás zsaluzat bérleti díj/Hó</t>
  </si>
  <si>
    <t>15-904-1.1.2.1-0024017</t>
  </si>
  <si>
    <t>BÉRLETI DÍJ síklemez zsaluzásnál, alátámasztó állvánnyal, födémzsaluzattal, zsaluhéj táblákkal borítva, 3 m magasságig Szerelt táblás zsaluzat bérleti díj/Hó</t>
  </si>
  <si>
    <t>15-004-51.1</t>
  </si>
  <si>
    <t>Egyeneskarú lépcső zsaluzása, a fokok és lépcsőoldalak bezsaluzásával, fa zsaluzattal</t>
  </si>
  <si>
    <t>15-003-2.1.1.1.1</t>
  </si>
  <si>
    <t>Oszlopzsaluzás, állandó keresztmetszetű, négyszögű, fa zsaluzattal, kitámasztással, 3 m magasságig, 60 cm oldalméretig</t>
  </si>
  <si>
    <t>15-004-21.1.1.1.1.1</t>
  </si>
  <si>
    <t>Gerendazsaluzás, 20-60 cm oldalmagasság között, fa zsaluzattal, alátámasztó állvánnyal, tagozattal vagy anélkül készítve, 3 m magasságig</t>
  </si>
  <si>
    <t>15-012-21.1-0023003</t>
  </si>
  <si>
    <t>munkapadló magasságig KRAUSE Stabilo homlokzati keretállvány 0,75 m padlószélességgel, 6,00 m munkapadló magasságig</t>
  </si>
  <si>
    <r>
      <t>Homlokzati keretállványok, fém keretvázból, szintenkénti pallóterítéssel, korláttal, lábdeszkával, 0,75-1,20 m padlószélességgel, munkapadló távolság 2,50 m, 2,00 kN/m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terhelhetőséggel, állványépítés MSZ és alkalmazástechnikai kézikönyv szerint, 6,00 m</t>
    </r>
  </si>
  <si>
    <t>Zsaluzás és állványozás</t>
  </si>
  <si>
    <t>21-003-2.1.3</t>
  </si>
  <si>
    <t>m3</t>
  </si>
  <si>
    <t>Közmű feltárása kézi erővel, talajosztály: IV.</t>
  </si>
  <si>
    <t>21-003-7.1.4.1</t>
  </si>
  <si>
    <t>21-003-6.1.1</t>
  </si>
  <si>
    <t>21-011-1.2.1</t>
  </si>
  <si>
    <t>Fejtett föld felrakása szállítóeszközre, géppel, talajosztály I-IV.</t>
  </si>
  <si>
    <t>21-011-2.1.1</t>
  </si>
  <si>
    <t>Fejtett föld elszállítása lerakóhelyi díjjal együtt. 20 km-en belül</t>
  </si>
  <si>
    <t>21-011-12</t>
  </si>
  <si>
    <t>Munkahelyi depóniából építési törmelék konténerbe rakása,  kézi erővel, önálló munka esetén elszámolva, konténer szállítás nélkül</t>
  </si>
  <si>
    <t>21-011-11.7</t>
  </si>
  <si>
    <t>21-011-7.2-0120125</t>
  </si>
  <si>
    <t>Feltöltések alap- és lábazati falak közé és alagsori vagy alá nem pincézett földszinti padozatok alá, az anyag szétterítésével, mozgatásával, kézi döngöléssel, osztályozatlan kavicsból Nyers homokos kavics, NHK 0/125 Q-T, Délegyháza</t>
  </si>
  <si>
    <r>
      <t>Munkagödör földkiemelése épületek és műtárgyak helyén bármely konzisztenciájú, I-IV. oszt. talajban, gépi erővel, kiegészítő kézi munkával, alapterület: 100,1-150,0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között,</t>
    </r>
  </si>
  <si>
    <r>
      <t>Munkaárok földkiemelése közmű nélküli területen, gépi erővel, kiegészítő kézi munkával, bármely konzisztenciájú, I-IV. oszt. talajban, dúcolás nélkül, (épület melletti sávalap) 3,0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</t>
    </r>
  </si>
  <si>
    <r>
      <t>Építési törmelék konténeres elszállítása, lerakása, lerakóhelyi díjjal, 10,0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</si>
  <si>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</si>
  <si>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23-000-3</t>
  </si>
  <si>
    <t>Vasbeton-, sáv-, talp-, lemez- vagy gerendaalapok bontása</t>
  </si>
  <si>
    <t>23-003-2-0222210</t>
  </si>
  <si>
    <t>23-003-3-0242210</t>
  </si>
  <si>
    <t>23-003-11.1-0222210</t>
  </si>
  <si>
    <t>23-003-2-0242210</t>
  </si>
  <si>
    <r>
      <t>Vasbeton sávalap készítése (meglévő épület mellett) szivattyús technológiával, .....minőségű betonból (szakaszosan max 2 méterenként) C25/30-XC2-24-F2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6,6 finomsági modulussal</t>
    </r>
  </si>
  <si>
    <r>
      <t>Vasbeton pontalap készítése (liftakna pontalap) helyszínen kevert .....minőségű betonból C25/30-XC2-24-F2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6,6 finomsági modulussal</t>
    </r>
  </si>
  <si>
    <r>
      <t>Szerelőbeton készítése, .....minőségű betonból 5 cm vastagságban C16/20 - X0v(H)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6,6 finomsági modulussal</t>
    </r>
  </si>
  <si>
    <r>
      <t>Vasbeton lemezalap készítése szivattyús technológiával, 30 cm vastagságban C25/30-XC2-24-F2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6,6 finomsági modulussal</t>
    </r>
  </si>
  <si>
    <t>Síkalapozás</t>
  </si>
  <si>
    <t>24-003-1.1.1.1</t>
  </si>
  <si>
    <t>Talajszegezés fúrási technológiával, függőlegesen, "a - b" fúrási talajosztályban, 100 mm külső átmérővel</t>
  </si>
  <si>
    <t>24-004-1.2.2.1</t>
  </si>
  <si>
    <t>Nagynyomású injektálás talajszilárdítással  URETEK technológia kerítés alatti szakaszon "c - d - e" fúrási talajosztályban, 150 mm szimpla külső átmérővel</t>
  </si>
  <si>
    <t>Mélyalapozás</t>
  </si>
  <si>
    <t>31-000-11.2.2</t>
  </si>
  <si>
    <t>Lépcsőszerkezetek bontása, vasbetonból, C20/25 - C25/30 betonminőség között</t>
  </si>
  <si>
    <t>31-000-13.2</t>
  </si>
  <si>
    <t>Beton aljzatok, járdák bontása 10 cm vastagságig, kavicsbetonból, salakbetonból. (meglévő épületrészek)</t>
  </si>
  <si>
    <t>31-000-14.2</t>
  </si>
  <si>
    <t>Beton aljzatok, járdák bontása 10 cm vastagság felett, kavicsbetonból</t>
  </si>
  <si>
    <t>31-000-12.2</t>
  </si>
  <si>
    <t>31-000-2.2.2</t>
  </si>
  <si>
    <t>Vasbeton fal bontása, 15-25 cm vastagság között, C20/25 - C25/30 betonminőség között (utcára vezető lépcsőfeljárat + kerítés)</t>
  </si>
  <si>
    <t>31-000-5.2.2</t>
  </si>
  <si>
    <t>Oszlop, pillér bontása vasbetonból, (kerítés és kapuoszlopok) C20/25 - C25/30 betonminőség között</t>
  </si>
  <si>
    <t>31-000-8.1.1</t>
  </si>
  <si>
    <t>Sík vagy bordás vasbeton lemez bontása, 12 cm vastagságig, C16/20 betonminőségig</t>
  </si>
  <si>
    <t>31-002-2.1.1-0310064</t>
  </si>
  <si>
    <t>t</t>
  </si>
  <si>
    <t>Melegen hengerelt merev vasbetétek elhelyezése vízszintes kiékeléssel vagy csomóponti kötéssel, betonacél szerelés előtt, kézi erővel, "I" - szelvényű HE120 A 1500-2900 mm hosszúság között (20 db 37,6 m) Melegen hengerelt HE120 A M16-os fűzőcsavarokkal</t>
  </si>
  <si>
    <t>összefogva.</t>
  </si>
  <si>
    <t>31-001-1.2.1-0220905</t>
  </si>
  <si>
    <t>Betonacél helyszíni szerelése  függőleges vagy vízszintes tartószerkezetbe, bordás betonacélból, 4-10 mm átmérő között FERALPI hidegen húzott borda nélküli betonacél, 6 m-es szálban, BHS55.50  8 mm</t>
  </si>
  <si>
    <t>31-001-1.2.1-0220906</t>
  </si>
  <si>
    <t>Betonacél helyszíni szerelése  függőleges vagy vízszintes tartószerkezetbe, bordás betonacélból, 4-10 mm átmérő között FERALPI hidegen húzott borda nélküli betonacél, 6 m-es szálban, BHS55.50  10 mm</t>
  </si>
  <si>
    <t>31-001-1.2.2-0221002</t>
  </si>
  <si>
    <t>Betonacél helyszíni szerelése  függőleges vagy vízszintes tartószerkezetbe, bordás betonacélból, 12-20 mm átmérő között FERALPI bordás betonacél, 6 m-es szálban, Bst500S  12 mm</t>
  </si>
  <si>
    <t>31-001-1.2.2-0221004</t>
  </si>
  <si>
    <t>Betonacél helyszíni szerelése  függőleges vagy vízszintes tartószerkezetbe, bordás betonacélból, 12-20 mm átmérő között FERALPI bordás betonacél, 6 m-es szálban, Bst500S  16 mm</t>
  </si>
  <si>
    <t>31-001-1.2.2-0221025</t>
  </si>
  <si>
    <t>Betonacél helyszíni szerelése  függőleges vagy vízszintes tartószerkezetbe, bordás betonacélból, 12-20 mm átmérő között FERALPI bordás betonacél, 12 m-es szálban, Bst500S  20 mm</t>
  </si>
  <si>
    <t>31-001-2-0452001</t>
  </si>
  <si>
    <t>Hegesztett betonacél háló szerelése tartószerkezetbe FERALPI 4K1515 építési síkháló; 5,00 x 2,15 m; 150 x 150 mm osztással Ø 4,00 / 4,00 BHB55.50</t>
  </si>
  <si>
    <t>31-001-2-0452004</t>
  </si>
  <si>
    <t>Hegesztett betonacél háló szerelése tartószerkezetbe FERALPI 8K1515 építési síkháló; 5,00 x 2,15 m; 150 x 150 mm osztással Ø 8,00 / 8,00 BHB55.50</t>
  </si>
  <si>
    <t>finomsági modulussal</t>
  </si>
  <si>
    <t>31-021-4.3.2-0232416</t>
  </si>
  <si>
    <t>Sík vasbeton alaplemez készítése, (meglévő épületrész) kissé képlékeny vagy képlékeny konzisztenciájú betonból, betonszivattyús technológiával, vibrátoros tömörítéssel, 15 cm vastagsában C25/30-XC2-24-F2 kissé képlékeny kavicsbeton keverék CEM 32,5 pc.</t>
  </si>
  <si>
    <t>31-011-3.3.2-0250410</t>
  </si>
  <si>
    <t>Vasbetonfal készítése,  X0v(H), XC1, XC2, XC3 környezeti osztályú, kissé képlékeny vagy képlékeny konzisztenciájú betonból, szivattyús technológiával, vibrátoros tömörítéssel, 13-24 cm vastagság között C25/30-XC2-24-F2 kissé képlékeny kavicsbeton keverék</t>
  </si>
  <si>
    <t>31-021-4.3.2-0232410</t>
  </si>
  <si>
    <t>31-021-4.3.2-0232411</t>
  </si>
  <si>
    <t>mm, m = 7,1 finomsági modulussal</t>
  </si>
  <si>
    <t>31-030-11.2.1.1-0121110</t>
  </si>
  <si>
    <t>Beton aljzat készítése helyszínen kevert betonból, kisgépes, betonszivattyú továbbítással és kézi bedolgozással, merev aljzatra, tartószerkezetre léccel lehúzva, kavicsbetonból, C 8/10 - C 16/20 kissé képlékeny konzisztenciájú betonból, 7 és 8 cm</t>
  </si>
  <si>
    <t>31-030-11.2.1.2-0121110</t>
  </si>
  <si>
    <t>Beton aljzat készítése helyszínen kevert betonból, kisgépes, betonszivattyú továbbítással és kézi bedolgozással, merev aljzatra, tartószerkezetre léccel lehúzva, kavicsbetonból, C 8/10 - C 16/20 kissé képlékeny konzisztenciájú betonból, 12 cm vastagsában</t>
  </si>
  <si>
    <t>31-000-12.3</t>
  </si>
  <si>
    <t>31-021-1.2.2-0231510</t>
  </si>
  <si>
    <t>31-011-21.2.2.3-0240440</t>
  </si>
  <si>
    <t>modulussal</t>
  </si>
  <si>
    <t>31-021-10.11.1.3-0231410</t>
  </si>
  <si>
    <t>Lépcső készítése vasbetonból, X0v(H), XC1, XC2, XC3 környezeti osztályú, kissé képlékeny vagy képlékeny konzisztenciájú betonból, betonszivattyús technológiával, vibrátoros tömörítéssel C25/30-XC2-24-F2 kissé képlékeny kavicsbeton keverék CEM 42,5 pc.</t>
  </si>
  <si>
    <r>
      <t>Meglévő épületrész, aljzatbeton alatti feltöltés bontása, könnyű feltöltések bontása salakból, sittből,  testsűrűség 1000-1500 kg/m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 xml:space="preserve"> között</t>
    </r>
  </si>
  <si>
    <r>
      <t>Külső lépcsőfeltöltés bontása, nehéz feltöltések bontása homokból, kavicsból,  testsűrűség 1500 kg/m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 xml:space="preserve"> felett</t>
    </r>
  </si>
  <si>
    <r>
      <t>Vasbeton gerenda készítése,  X0v(H), XC1, XC2, XC3 környezeti osztályú,  kissé képlékeny vagy képlékeny konzisztenciájú betonból, darus-konténeres technológiával, vibrátoros tömörítéssel, 401-750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 között C25/30-XC2-24-F2 képlékeny</t>
    </r>
  </si>
  <si>
    <r>
      <t>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24 mm, m = 7,1 finomsági modulussal</t>
    </r>
  </si>
  <si>
    <r>
      <t>CEM 52,5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24 mm, m = 7,0 finomsági modulussal</t>
    </r>
  </si>
  <si>
    <r>
      <t>Sík vasbeton lemez készítése,  kissé képlékeny vagy képlékeny konzisztenciájú betonból, betonszivattyús technológiával, vibrátoros tömörítéssel, 18 cm vastagsában C25/30-XC2-24-F2 kissé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24 mm, m = 7,1</t>
    </r>
  </si>
  <si>
    <r>
      <t>Sík vasbeton lemez készítése, (liftakna födém) kissé képlékeny vagy képlékeny konzisztenciájú betonból, betonszivattyús technológiával, vibrátoros tömörítéssel, 20 cm vastagsában C25/30-XC2-24-F2 kissé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24</t>
    </r>
  </si>
  <si>
    <r>
      <t>vastagságban (R-6, R7 és R-7* rétegrend) C16/20 - X0b(H) kissé képlékeny kavicsbeton keverék CEM 42,5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6,4 finomsági modulussal</t>
    </r>
  </si>
  <si>
    <r>
      <t>(R-5 rétegrend) C16/20 - X0b(H) kissé képlékeny kavicsbeton keverék CEM 42,5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6,4 finomsági modulussal</t>
    </r>
  </si>
  <si>
    <r>
      <t>kavicsbeton keverék CEM 42,5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24 mm, m = 7,0 finomsági modulussal</t>
    </r>
  </si>
  <si>
    <r>
      <t>Oszlop, pillér készítése, vasbetonból, kissé képlékeny vagy képlékeny konzisztenciájú betonból, betonszivattyús technológiával, vibrátoros tömörítéssel C25/30-XC2-24-F2 kissé képlékeny kavicsbeton keverék CEM 52,5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24 mm, m = 6,0 finomsági</t>
    </r>
  </si>
  <si>
    <r>
      <t>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24 mm, m = 6,9 finomsági modulussal</t>
    </r>
  </si>
  <si>
    <t>Helyszíni beton és vasbeton munkák</t>
  </si>
  <si>
    <t>32-000-2.1</t>
  </si>
  <si>
    <t>Vízszintes tartószerkezeti elem bontása és kiemelése, vasbeton gerenda vagy áthidaló, 0,10 t/db tömegig</t>
  </si>
  <si>
    <t>32-002-1.1.1-0119902</t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</si>
  <si>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</t>
  </si>
  <si>
    <t>kiegészítő hőszigetelés elhelyezése nélkül, 0,10 t/db tömegig, égetett agyag-kerámia köpenyes nyílásáthidaló POROTHERM elemmagas nyílásáthidaló, 1,25 m</t>
  </si>
  <si>
    <t>Előregyártott épületszerkezeti elem elhelyezése és szerelése</t>
  </si>
  <si>
    <t>33-000-31.1.1</t>
  </si>
  <si>
    <t>Nyílásbontás, égetett-agyag kerámia teherhordó, tömör téglafalban</t>
  </si>
  <si>
    <t>33-001-1.3.4.3.1.1-9012013</t>
  </si>
  <si>
    <t>Teherhordó és kitöltő falazat készítése, (liftakna) beton, könnyűbeton falazóblokk vagy zsaluzóelem termékekből, 300 mm falvastagságban, 300x500x250 mm-es méretű beton zsaluzóelemből, kitöltő betonnal, betonacél beépítéssel KK KAVICS BETON 30-as</t>
  </si>
  <si>
    <t>zsaluzóelem, 300/500/250 mm, C16/20-16/kissé képlékeny kavicsbeton, B 60.40:12 mm átmérőjű betonacél</t>
  </si>
  <si>
    <t>33-091-1.1.1-1110002</t>
  </si>
  <si>
    <t>Teherhordó és kitöltő falazat, égetett agyag-kerámia termékekből, nyílásbefalazás, nyílásszűkítés vagy kisebb falpótlások, 250 mm és ennél vastagabb falban csorbázatvéséssel, nyílásbefalazás, nyílásszűkítés vagy kisebb falpótlások, Kisméretű tömör tégla</t>
  </si>
  <si>
    <t>250x120x65 mm I.o. Hf5-mc, falazó, cementes mészhabarcs</t>
  </si>
  <si>
    <t>33-000-1.1.1.1.1</t>
  </si>
  <si>
    <t>Teherhordó és kitöltő falazat bontása, égetett agyag-kerámia termékekből, kisméretű, mészhomok, magasított vagy nagyméretű téglából, bármilyen falvastagsággal, falazó, cementes mészhabarcsból</t>
  </si>
  <si>
    <t>33-000-21.1.1.1.1.1</t>
  </si>
  <si>
    <t>Válaszfal bontása, égetett agyag-kerámia termékekből, erősítő pillérrel vagy erősítő pillér nélkül falazva, kisméretű, mészhomok, magasított vagy nagyméretű téglából, 15 cm vastagságig, falazó, cementes mészhabarcsból falazva</t>
  </si>
  <si>
    <t>33-011-1.1.1.3.3.1.1-2132301</t>
  </si>
  <si>
    <t>Válaszfal építése, égetett agyag-kerámia termékekből, normál elemekből, 100 mm falvastagságban, 500x238x100 mm-es méretű válaszfallapból, falazó, cementes mészhabarcsba falazva TONDACH KÖRÖS 10 válaszfallap, 500x238x100 mm M 1 (Hf10-mc) falazó, cementes</t>
  </si>
  <si>
    <t>mészhabarcs</t>
  </si>
  <si>
    <t>33-011-1.3.1.1.1.1-0010232</t>
  </si>
  <si>
    <t>Válaszfal építése, beton vagy könnyűbeton termékekből, normál elemekből, 100 mm falvastagságban, 500x220x100 mm-es méretű VF 10 válaszfalelemből, falazó, cementes mészhabarcsba falazva LEIER válaszfal VF 10 beton, 500x220x100 mm , Cikkszám: HUTGO4339 M 1</t>
  </si>
  <si>
    <t>(Hf10-mc) falazó, cementes mészhabarcs, mészpéppel</t>
  </si>
  <si>
    <t>Falazás és egyéb kőműves munkák</t>
  </si>
  <si>
    <t>35-000-2.1</t>
  </si>
  <si>
    <t>Tetőlécezés bontása bármely egyszeres hornyolt cserépfedés alatt</t>
  </si>
  <si>
    <t>35-000-4</t>
  </si>
  <si>
    <t>Tetődeszkázat bontása</t>
  </si>
  <si>
    <t>35-021-1-0211271</t>
  </si>
  <si>
    <t>Faanyag lángmentesítése mázolási technológiával felhordott anyaggal, egyszeri bevonat KEMIKÁL TETOL FB égéskésleltető, gomba- és rovarkárosítás elleni, faanyagvédő szer</t>
  </si>
  <si>
    <t>35-001-1.4-0680041</t>
  </si>
  <si>
    <t>Meglévő tetőszerkezetek szaruzatának magasítása faragott (fűrészelt) fából, 0,037-0,042 m3/m2 bedolgozott famennyiség között Fűrészelt palló 50x100 mm 3-6.5 m I.o.</t>
  </si>
  <si>
    <t>35-001-1.5-0680042</t>
  </si>
  <si>
    <t>Fedélszék meghosszabbítása, átalakítása új szakaszon, hátsó épületrész előtető előtetője, faragott (fűrészelt) fából, 0,031-0,036 m3/m2 bedolgozott famennyiség között Fűrészelt gerenda 100x200 mm 3-6.5 m I.o.</t>
  </si>
  <si>
    <t>35-002-4.2-0110270</t>
  </si>
  <si>
    <t>Páraáteresztő alátétfólia terítése 15 cm-es átfedéssel (ellenléc külön tételben számolandó) ragasztószalaggal folytonosítva TYVEK SOLID-100 páraáteresztő, vízzáró alátétfólia, antireflex felülettel,  80 g/m2 Sd=0,02 m;</t>
  </si>
  <si>
    <t>35-003-1.1-0410024</t>
  </si>
  <si>
    <t>Tetőlécezés hornyolt cserépfedés alá Fenyő tetőléc 3-6,5 m 25x50 mm</t>
  </si>
  <si>
    <t>35-003-1.6</t>
  </si>
  <si>
    <t>Tetőlécezés tetőfelület ellenlécezésének elkészítése</t>
  </si>
  <si>
    <t>35-003-3-0410051</t>
  </si>
  <si>
    <t>Gerincléc elhelyezése gerincléctartóra, taréjgerinc- és élgerincképzésnél Tetőléc 2-6.5 m hosszú 30/32x48/50 mm</t>
  </si>
  <si>
    <t>35-004-1.1</t>
  </si>
  <si>
    <t>Gyalult deszkaborítás fémlemezfedés alatt.</t>
  </si>
  <si>
    <t>35-005-1.2.2-0211024</t>
  </si>
  <si>
    <t>Vízálló, műgyantával stabilizált faforgácslap (OSB) elhelyezése négy oldalt nútolt kivitelben, függőleges vagy vízszintes felületen Vízálló faforgácslap (OSB), négyoldalt nútolt, 2500x625x22 mm méretű</t>
  </si>
  <si>
    <t>35-004-1.3</t>
  </si>
  <si>
    <t>Deszkázás ereszdeszkázás gyalult, hornyolt deszkával, hajópadlóval</t>
  </si>
  <si>
    <t>Ácsmunka</t>
  </si>
  <si>
    <t>36-002-11.2-0412852</t>
  </si>
  <si>
    <t>Tapadóhíd képzése gyári zsákos gúzanyaggal, gépi erővel LB-Knauf KONTAKT VP gúzoló, gépi, Csz: 301101</t>
  </si>
  <si>
    <t>36-003-1.2.1.2.1-0411026</t>
  </si>
  <si>
    <t>Oldalfalvakolat készítése, gépi felhordással, zsákos kiszerelésű szárazhabarcsból, sima, könnyített mész-cement vakolat, 1 cm vastagságban weber 281 KPS könnyített alapvakolat, Kód: 281P</t>
  </si>
  <si>
    <t>36-003-2.2.1.2.1-0411026</t>
  </si>
  <si>
    <t>Mennyezetvakolat készítése, gépi felhordással, zsákos kiszerelésű szárazhabarcsból, sima, könnyített mész-cement vakolat, 1 cm vastagságban weber 281 KPS könnyített alapvakolat, Kód: 281P</t>
  </si>
  <si>
    <t>36-090-1.1.1-0550030</t>
  </si>
  <si>
    <t>Vakolatjavítás oldalfalon, tégla-, beton-, kőfelületen vagy építőlemezen, a meglazult, sérült vakolat előzetes leverésével, hiánypótlás 5% alatt Hvb4-mc, beltéri, vakoló, cementes mészhabarcs mészpéppel</t>
  </si>
  <si>
    <t>36-090-1.2.1-0550080</t>
  </si>
  <si>
    <t>Vakolatjavítás homlokzaton, a meglazult, sérült vakolat előzetes leverésével, durva, sima kivitelben, hiánypótlás 5% alatt Hvh5-mc, kültéri, vakoló cementes mészhabarcs mészpéppel</t>
  </si>
  <si>
    <t>36-002-4-0411028</t>
  </si>
  <si>
    <t>Vékonyvakolat alapozók felhordása, kézi erővel weber G700 vékonyvakolat alapozó, Kód: G700</t>
  </si>
  <si>
    <t>36-005-21.2.2.2-0411503</t>
  </si>
  <si>
    <t>Vékonyvakolatok, színvakolatok felhordása alapozott, előkészített felületre, vödrös kiszerelésű anyagból, vizes bázisú, műgyanta kötőanyagú vékonyvakolat készítése, egy rétegben, 1,5-2,5 mm-es szemcsemérettel weber.pas classic vékonyvakolat,</t>
  </si>
  <si>
    <t>gördülőszemcsés, Kód: R470, 2.színcsoport</t>
  </si>
  <si>
    <t>36-000-1.1.1</t>
  </si>
  <si>
    <t>Vakolat leverése oldalfalról vagy mennyezetről 1,5 cm vastagságig falazó, cementes mészhabarcs</t>
  </si>
  <si>
    <t>36-000-18</t>
  </si>
  <si>
    <t>Téglafelület fugáinak tisztítása 2 cm mélységben</t>
  </si>
  <si>
    <t>48-031-1.6.6.1-0315222</t>
  </si>
  <si>
    <t>ker.m2</t>
  </si>
  <si>
    <t>Utólagos talajnedvesség elleni vízszintes falszigetelés készítése, tégla vagy kő-tégla falszerkezetben, furatinjektálásos módszerrel, alacsony- vagy közepes nyomású injektálás,  egy- vagy kétsorú furatkiosztás esetén kovásító folyadékkal Schomburg</t>
  </si>
  <si>
    <t>AQUAFIN-F felhasználásra kész, kovásító, víztaszító, vízszigetelő oldat</t>
  </si>
  <si>
    <t>36-002-13-0415951</t>
  </si>
  <si>
    <t>MVH kód: 36-002-0112434 Szellőző, szárító vakolat alapozók felhordása, falazatok vakolatfelújításához Baumit Sanova Előfröcskölő Cikkszám:153105</t>
  </si>
  <si>
    <t>36-012-2.1.1.1-0415953</t>
  </si>
  <si>
    <t>MVH kód: 36-012-0125064 Szellőző, falszárító felújító vakolat készítése, alacsony és közepes só és nedvességtartalom esetén, kézi felhordással, szárazhabarcsból, 2 cm vastagságban Baumit Sanova Vakolat /N/ Nehéz Cikkszám: 153104</t>
  </si>
  <si>
    <t>36-012-3-0415954</t>
  </si>
  <si>
    <t>MVH kód: 36-012-0125534  Falszárító, felújító vakolaton simítóvakolat készítése, 1 cm vastagságig Baumit Sanova Vakolat Finom Cikkszám: 353116</t>
  </si>
  <si>
    <t>Vakolás és rabicolás</t>
  </si>
  <si>
    <t>39-003-21.9.1.1-0143104</t>
  </si>
  <si>
    <t>Kiegészítő és mellékmunkák, szerelő (revíziós) nyílás beépítése, fém kivitelben, gipszkarton álmennyezetben  (horganyzott vagy porszórt felülettel) KNAUF revíziós nyílás A13 lappal 400x400 mm, Cikkszám: 94254030</t>
  </si>
  <si>
    <t>39-005-3.2.2-0120031</t>
  </si>
  <si>
    <t>Falburkolat készítése állítható kengyellel CD 60/27 profillal, 90 cm-es CD bordatávolsággal, bordák között kitöltő szigeteléssel, 2 rétegű gipszkarton borítással, kengyel távolság 6,01-9 cm között RIGIPS 2 rtg. tűzgátló RF 12,5 gipszkarton borítással,</t>
  </si>
  <si>
    <t>Th=0,5 óra</t>
  </si>
  <si>
    <t>39-002-1.1.1.1-0211289</t>
  </si>
  <si>
    <t>Monolit gipszkarton álmennyezet, rendszersaját tartószerkezeten CS-02 részletrajz szerint.</t>
  </si>
  <si>
    <t>39-003-21.8.3</t>
  </si>
  <si>
    <t>Kiegészítő és mellékmunkák, felár nyílás kialakítására, egy- vagy kétrétegű gipszkarton borításban, tetőtéri ablakok bontása és visszaépítés, rétegrend megváltozása miatt.</t>
  </si>
  <si>
    <t>Szárazépítés</t>
  </si>
  <si>
    <t>41-000-4</t>
  </si>
  <si>
    <t>Cserépfedés bontása (bármely rendszerű)</t>
  </si>
  <si>
    <t>41-003-101.1.1.1-0116331</t>
  </si>
  <si>
    <t>Egyszeres fedés sajtolt égetett agyag tetőcserepekkel, rögzítés nélkül, 25-30° tetőhajlásszög között CREATON Domino sima kerámia alapcserép 25,7×43,7 cm, engóbozott (valamennyi szín)</t>
  </si>
  <si>
    <t>41-003-119.11.1-0116409</t>
  </si>
  <si>
    <t>Sajtolt égetett agyag tetőcserepeknél élgerinc készítése, gerinccseréppel, gerinccserép-rögzítővel, gerincszellőző-szalaggal, fésűs gerincelemmel CREATON kerámia kúpcserép</t>
  </si>
  <si>
    <t>41-003-119.21.1-0116337</t>
  </si>
  <si>
    <t>Sajtolt égetett agyag tetőcserepeknél kiszellőztetés, szellőzőcserép elhelyezése tetőfelületen CREATON Domino sima kerámia szellőző cserép 25,7×43,7 cm, engóbozott</t>
  </si>
  <si>
    <t>41-003-119.32-0116437</t>
  </si>
  <si>
    <t>Sajtolt égetett agyag tetőcserepeknél antennakivezető vagy csatornaszellőző egység elhelyezése CREATON kerámia antennakivezető egység, engóbozott</t>
  </si>
  <si>
    <t>41-003-119.31.2-0197024</t>
  </si>
  <si>
    <t>Sajtolt égetett agyag tetőcserepeknél hófogók elhelyezése, CREATON hófogó villa elhelyezése, antracit színben</t>
  </si>
  <si>
    <t>41-003-119.32-0116440</t>
  </si>
  <si>
    <t>Sajtolt égetett agyag tetőcserepeknél antennakivezető vagy csatornaszellőző egység elhelyezése CREATON kerámia csatornaszellőző egység, engóbozott</t>
  </si>
  <si>
    <t>41-003-119.33-0116503</t>
  </si>
  <si>
    <t>Sajtolt égetett agyag tetőcserepeknél tetőkibúvó ablak elhelyezése CREATON tetőkibúvó ablak 45×55 cm</t>
  </si>
  <si>
    <t>41-003-119.42-0116443</t>
  </si>
  <si>
    <t>Sajtolt égetett agyag tetőcserepeknél gázkészülékek és szolárcső kivezető egységeinek elhelyezése CREATON kerámia gázkémény átvezető egység, engóbozott</t>
  </si>
  <si>
    <t>Tetőfedés</t>
  </si>
  <si>
    <t>42-000-2.1</t>
  </si>
  <si>
    <t>Lapburkolatok bontása, padlóburkolat bármely méretű kőagyag, mozaik vagy tört mozaik (NOVA) lapból</t>
  </si>
  <si>
    <t>42-000-2.2</t>
  </si>
  <si>
    <t>Lapburkolatok bontása, fal-, pillér- és oszlopburkolat, bármely méretű mozaik, kőagyag és csempe</t>
  </si>
  <si>
    <t>42-000-2.3</t>
  </si>
  <si>
    <t>Lapburkolatok bontása, lábazatburkolat 0,50 m magasságig,  egyenes egysoros vagy lépcsős kivitelben, 10x10 - 20x20 cm-es lapméretig</t>
  </si>
  <si>
    <t>42-000-5.2.1</t>
  </si>
  <si>
    <t>42-011-2.1.1.1-0151721</t>
  </si>
  <si>
    <t>Padlóburkolat hordozószerkezetének felületelőkészítése beltérben, beton alapfelületen felületelőkészítő alapozó és tapadóhíd felhordása egy rétegben weber.col primer alapozó, Kód: G65020</t>
  </si>
  <si>
    <t>42-011-2.1.1.4.1-0211256</t>
  </si>
  <si>
    <t>Padlóburkolat hordozószerkezetének felületelőkészítése beltérben, beton alapfelületen önterülő felületkiegyenlítés készítése 5 mm átlagos rétegvastagságban KEMIKÁL SORIPON önterülő aljzatkiegyenlítő</t>
  </si>
  <si>
    <t>42-022-1.1.1.2.1.1-0313116</t>
  </si>
  <si>
    <t>Padlóburkolat készítése, beltérben, tégla, beton, vakolt alapfelületen, gres, kőporcelán lappal, kötésben vagy hálósan, 3-5 mm vtg. ragasztóba rakva, 1-10 mm fugaszélességgel, 20x20 - 40x40 cm közötti lapmérettel MAPEI Keraflex flexibilis csemperagasztó,</t>
  </si>
  <si>
    <t>szürke, Ultracolor Plus 100 fugázó, fehér</t>
  </si>
  <si>
    <t>42-012-1.1.1.1.1.3-0313111</t>
  </si>
  <si>
    <t>Fal-, pillér-, oszlopburkolat készítése beltérben, tégla, beton, vakolt alapfelületen, mázas kerámiával, kötésben vagy hálósan, 3-5 mm vtg. ragasztóba rakva, 1-10 mm fugaszélességgel, 25x25 -  40x40 cm közötti lapmérettel MAPEI Adesilex P9 flexibilis</t>
  </si>
  <si>
    <t>ragasztóhabarcs, szürke, Ultracolor Plus 100 fugázó, fehér</t>
  </si>
  <si>
    <t>42-022-2.1.2.1.1-0313116</t>
  </si>
  <si>
    <t>Lábazatburkolat készítése, beltérben, gres, kőporcelán lappal, egyenes, egysoros kivitelben, 3-5 mm ragasztóba rakva, 1-10 mm fugaszélességgel, 10 cm magasságig, 20x20 - 40×40 cm közötti lapmérettel MAPEI Keraflex flexibilis csemperagasztó, szürke,</t>
  </si>
  <si>
    <t>Ultracolor Plus 100 fugázó, fehér</t>
  </si>
  <si>
    <t>42-031-1.5.1.1.4-0470316</t>
  </si>
  <si>
    <t>Műkőburkolatok; fedkőburkolat, helyszíni felhordással, felületi megdolgozás nélkül, 3 cm vastagságban, 2 cm vastag kiegyenlítő betonnal, 36-50 cm kiterített szélesség között Műkőkeverék színezett, finom, fagy- és kopásálló</t>
  </si>
  <si>
    <t>42-051-2-0313437</t>
  </si>
  <si>
    <t>Ipari padlóburkolat készítése, beltéri, friss beton vagy esztrich járófelületre, kopásálló műgyanta, kétkomponensű diszperziós epoxigyanta bevonat Mapei-Mapecoat W 2 komponensű, diszperziós epoxigyanta bevonat</t>
  </si>
  <si>
    <r>
      <t>Kőlap burkolatok bontása, fal-, oszlop- és pillérburkolatok, 5-10 cm vastagságig, 0,25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lapméretig</t>
    </r>
  </si>
  <si>
    <t>Aljzatkészítés, hideg- és melegburkolatok készítése</t>
  </si>
  <si>
    <t>43-000-13.1</t>
  </si>
  <si>
    <t>Fémlemezfedés bontása, egyszerű, sima korcolt</t>
  </si>
  <si>
    <t>43-000-1</t>
  </si>
  <si>
    <t>Függőereszcsatorna bontása, 50 cm kiterített szélességig</t>
  </si>
  <si>
    <t>43-000-5</t>
  </si>
  <si>
    <t>Lefolyó csatorna bontása 50 cm kiterített szélességig</t>
  </si>
  <si>
    <t>43-001-10-0147026</t>
  </si>
  <si>
    <t>Lécbetétes lemezfedés horganyzott acél, bevonatos horganyzott acél és horgany szalagból, 10 fok tetőhajlásszög felett VM ZINC horganyszalag, ANTHRA, hengerelt, 0,70x650x31000 mm, Ref:07439</t>
  </si>
  <si>
    <t>43-001-2.2.8-0147056</t>
  </si>
  <si>
    <t>Sávos szalagfedések; Szellőző alátétszőnyeg fektetése titáncink lemezből készült kettős állókorcos fémlemezfedés alatt, a fedés alsó oldalának hatékonyabb szellőztetésére és a kopogó esőhang csökkentésére VM ZINC Delta alátétlemez 0,6 vastag, 2000 mm x 20</t>
  </si>
  <si>
    <t>43-002-3.1-0147504</t>
  </si>
  <si>
    <t>Függőereszcsatorna szerelése, négyszögszelvényű, bármilyen kiterített szélességben, minősített ötvözött horganylemezből VM ZINC ANTHRA 33-as 3 m-es függőereszcsatorna, Ref:114-0010-33-70-30</t>
  </si>
  <si>
    <t>43-002-4.1-0147517</t>
  </si>
  <si>
    <t>Függőereszcsatorna kiegészítő szerelvények elhelyezése,  négyszögszelvényű, bármilyen kiterített szélességben, minősített ötvözött horganylemezből VM ZINC ANTHRA külső sarokelem 333-as, Ref:114-1150-33-00-00</t>
  </si>
  <si>
    <t>43-002-11.1-0147262</t>
  </si>
  <si>
    <t>Lefolyócső szerelése kör keresztmetszettel, bármilyen kiterített szélességgel, minősített ötvözött horganylemezből VM ZINC 120-as lefolyócső, ANTHRA, 0,70 mm/m, körszelvényű, Ref:4004102</t>
  </si>
  <si>
    <t>43-002-12.1.1-0147457</t>
  </si>
  <si>
    <t>Lefolyócső kiegészítő szerelvények elhelyezése, kör keresztmetszettel, bármilyen kiterített szélességgel, lábazati elem, elágazó elem, közdarab stb. minősített ötvözött horganylemezből VM ZINC ANTHRA lábazati elkerülő 120 mm, Ref:10-1111-12-00-00</t>
  </si>
  <si>
    <t>43-002-12.2.1-0148568</t>
  </si>
  <si>
    <t>Lefolyócső kiegészítő szerelvények elhelyezése, kör keresztmetszettel, bármilyen kiterített szélességgel, vízgyűjtő tölcsér, vízgyűjtő üst stb. minősített ötvözött horganylemezből VM ZINC ANTHRA vízgyűjtő üst, NÁ 120 mm, Cikkszám: 413 2701</t>
  </si>
  <si>
    <t>43-003-1.1.1.1-0995067</t>
  </si>
  <si>
    <t>Ereszszegély szerelése keményhéjalású tetőhöz, minősített ötvözött horganylemezből, 40 cm kiterített szélességig Ereszszegély VM-ZINC-QUARTZ/ANTHRA ötvözött horganylemezből, 0,65 mm vtg., patina felületű, Ksz: 33 cm</t>
  </si>
  <si>
    <t>43-003-4.1.1.3-0995090</t>
  </si>
  <si>
    <t>Falszegély szerelése keményhéjalású tetőhöz, minősített ötvözött horganylemezből, 70 cm kiterített szélességgel Falszegély VM-ZINC-QUARTZ/ANTHRA ötvözött horganylemezből, 0,7 mm vtg., patina felületű, Ksz:50 cm</t>
  </si>
  <si>
    <t>43-003-5.1.1.1-0995065</t>
  </si>
  <si>
    <t>Kéményszegély szerelése keményhéjalású tetőhöz, minősített ötvözött horganylemezből, 33 cm kiterített szélességig Kéményszegély VM-ZINC-QUARTZ/ANTHRA ötvözött horganylemezből, 0,65 mm vtg., patina felületű, Ksz:25 cm</t>
  </si>
  <si>
    <t>43-003-10.1.1.2-0995074</t>
  </si>
  <si>
    <t>Kétvízorros falfedés, egyenesvonalú kivitelben, minősített ötvözött horganylemezből, 51-100 cm kiterített szélességig Kétvízorros fallefedés VM-ZINC-QUARTZ/ANTHRA ötvözött horganylemezből, 0,65 mm vtg., patina felületű, Ksz: 70 cm</t>
  </si>
  <si>
    <r>
      <t>m, 38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Ref:112086000</t>
    </r>
  </si>
  <si>
    <t>Bádogozás</t>
  </si>
  <si>
    <t>44-000-1.1</t>
  </si>
  <si>
    <t>44-001-1</t>
  </si>
  <si>
    <t>Alumínium kültéri nyílászárók K-01 jelű elhelyezése, hőszigetelt fokozott légzárású  alimínium ablak, fix, névleges méret: 127x210 cm Igénybevételi osztály: S, léghanggátlás: LH3 Üvegezés: 3 rétegű: 4 Lowe - 12 légrés - 4 float -12 légrés - 4 Lowe</t>
  </si>
  <si>
    <t>üvegszerkezet, Argongáz töltéssel</t>
  </si>
  <si>
    <t>44-001-2</t>
  </si>
  <si>
    <t>Alumínium kültéri nyílászárók K-01/b jelű elhelyezése, hőszigetelt fokozott légzárású  alimínium ablak, fix, névleges méret: 127x253 cm Igénybevételi osztály: S, léghanggátlás: LH3 Üvegezés: 3 rétegű: 4 Lowe - 12 légrés - 4 float -12 légrés - 4 Lowe</t>
  </si>
  <si>
    <t>44-001-3</t>
  </si>
  <si>
    <t>Alumínium kültéri nyílászárók K-02 jelű elhelyezése, hőszigetelt fokozott légzárású  alimínium ablak, fix, névleges méret: 123x89 cm Igénybevételi osztály: S, léghanggátlás: LH3 Üvegezés: 3 rétegű: 4 Lowe - 12 légrés - 4 float -12 légrés - 4 Lowe</t>
  </si>
  <si>
    <t>44-001-4</t>
  </si>
  <si>
    <t>Alumínium kültéri nyílászárók K-03 jelű elhelyezése, hőszigetelt fokozott légzárású  alimínium ablak, nyíló, névleges méret: 123x210 cm Igénybevételi osztály: S, léghanggátlás: LH3 Üvegezés: 3 rétegű: 4 Lowe - 12 légrés - 4 float -12 légrés - 4 Lowe</t>
  </si>
  <si>
    <t>44-001-5</t>
  </si>
  <si>
    <t>Alumínium kültéri nyílászárók K-04 jelű elhelyezése, hőszigetelt fokozott légzárású  alimínium ablak, fix, névleges méret: 138x253 cm Igénybevételi osztály: S, léghanggátlás: LH3 Üvegezés: 3 rétegű: 4 Lowe - 12 légrés - 4 float -12 légrés - 4 Lowe</t>
  </si>
  <si>
    <t>44-001-6</t>
  </si>
  <si>
    <t>Alumínium kültéri nyílászárók K-05 jelű elhelyezése, hőszigetelt fokozott légzárású  alimínium ablak, fix, névleges méret: 300x253 cm Igénybevételi osztály: S, léghanggátlás: LH3 Üvegezés: 3 rétegű: 4 Lowe - 12 légrés - 4 float -12 légrés - 4 Lowe</t>
  </si>
  <si>
    <t>44-001-7</t>
  </si>
  <si>
    <t>Alumínium kültéri nyílászárók K-06 jelű elhelyezése, hőszigetelt fokozott légzárású  alumínium ablak, bukó-nyíló, névleges méret: 120x150 cm Igénybevételi osztály: S, léghanggátlás: LH3 Üvegezés: 3 rétegű: 4 Lowe - 12 légrés - 4 float -12 légrés - 4 Lowe</t>
  </si>
  <si>
    <t>44-001-8</t>
  </si>
  <si>
    <t>Alumínium kültéri nyílászárók K-07 jelű elhelyezése, hőszigetelt fokozott légzárású  alumínium, nyíló ajtó, névleges méret: 100x210 cm Igénybevételi osztály: S, léghanggátlás: LH3 Üvegezés: 3 rétegű: 4 Lowe - 12 légrés - 4 float -12 légrés - 4 Lowe</t>
  </si>
  <si>
    <t>44-001-9</t>
  </si>
  <si>
    <t>Alumínium kültéri nyílászárók K-08 jelű elhelyezése, hőszigetelt fokozott légzárású   alumínium ablak, bukó, névleges méret: 90x60 cm Igénybevételi osztály: S, léghanggátlás: LH3 Üvegezés: 3 rétegű: 4 Lowe - 12 légrés - 4 float -12 légrés - 4 Lowe</t>
  </si>
  <si>
    <t>44-001-10</t>
  </si>
  <si>
    <t>Alumínium kültéri nyílászárók K-09 jelű elhelyezése, hőszigetelt fokozott légzárású   alumínium ablak, bukó, névleges méret: 120x60 cm Igénybevételi osztály: S, léghanggátlás: LH3 Üvegezés: 3 rétegű: 4 Lowe - 12 légrés - 4 float -12 légrés - 4 Lowe</t>
  </si>
  <si>
    <t>44-001-11</t>
  </si>
  <si>
    <t>Alumínium kültéri nyílászárók K-10 jelű elhelyezése, hőszigetelt fokozott légzárású  alimínium ablak, bukó, névleges méret: 127x220 cm Igénybevételi osztály: S, léghanggátlás: LH3 Üvegezés: 3 rétegű: 4 Lowe - 12 légrés - 4 float -12 légrés - 4 Lowe</t>
  </si>
  <si>
    <t>44-001-12</t>
  </si>
  <si>
    <t>Alumínium kültéri nyílászárók K-10 jelű elhelyezése, hőszigetelt fokozott légzárású  alimínium ablak, fix, névleges méret: 127x220 cm Igénybevételi osztály: S, léghanggátlás: LH3 Üvegezés: 3 rétegű: 4 Lowe - 12 légrés - 4 float -12 légrés - 4 Lowe</t>
  </si>
  <si>
    <t>44-001-13</t>
  </si>
  <si>
    <t>Alumínium kültéri nyílászárók K-11 jelű elhelyezése, hőszigetelt fokozott légzárású  alimínium ablak, fix, névleges méret: 138/219,5 cm Igénybevételi osztály: S, léghanggátlás: LH3 Üvegezés: 3 rétegű: 4 Lowe - 12 légrés - 4 float -12 légrés - 4 Lowe</t>
  </si>
  <si>
    <t>44-001-14</t>
  </si>
  <si>
    <t>Alumínium kültéri nyílászárók K-11/b jelű elhelyezése, hőszigetelt fokozott légzárású  alimínium ablak, fix, névleges méret: 138x89 cm Igénybevételi osztály: S, léghanggátlás: LH3 Üvegezés: 3 rétegű: 4 Lowe - 12 légrés - 4 float -12 légrés - 4 Lowe</t>
  </si>
  <si>
    <t>44-001-15</t>
  </si>
  <si>
    <t>Alumínium kültéri nyílászárók K-12 jelű elhelyezése, hőszigetelt fokozott légzárású  alimínium ablak, fix, névleges méret: 300/219,5 cm Igénybevételi osztály: S, léghanggátlás: LH3 Üvegezés: 3 rétegű: 4 Lowe - 12 légrés - 4 float -12 légrés - 4 Lowe</t>
  </si>
  <si>
    <t>44-001-16</t>
  </si>
  <si>
    <t>Alumínium kültéri nyílászárók K-12/b jelű elhelyezése, hőszigetelt fokozott légzárású  alimínium ablak, fix, névleges méret: 300/89 cm Igénybevételi osztály: S, léghanggátlás: LH3 Üvegezés: 3 rétegű: 4 Lowe - 12 légrés - 4 float -12 légrés - 4 Lowe</t>
  </si>
  <si>
    <t>44-001-17</t>
  </si>
  <si>
    <t>Alumínium kültéri nyílászárók K-13 jelű elhelyezése, hőszigetelt fokozott légzárású alumínium ablak, bukó és bukó-nyíló,  névleges méret: 120x180 cm Igénybevételi osztály: S, léghanggátlás: LH3 Üvegezés: 3 rétegű: 4 Lowe - 12 légrés - 4 float -12 légrés</t>
  </si>
  <si>
    <t>- 4 Lowe üvegszerkezet, Argongáz töltéssel</t>
  </si>
  <si>
    <t>44-001-18</t>
  </si>
  <si>
    <t>Alumínium kültéri nyílászárók K-14 jelű elhelyezése, hőszigetelt fokozott légzárású alumínium ajtó, kétszárnyú, középen felnyíló névleges méret: 170x190 cm Igénybevételi osztály: S, léghanggátlás: LH3 Üvegezés: 3 rétegű: 4 Lowe - 12 légrés - 4 float -12</t>
  </si>
  <si>
    <t>légrés - 4 Lowe üvegszerkezet, Argongáz töltéssel</t>
  </si>
  <si>
    <t>44-001-19</t>
  </si>
  <si>
    <t>Alumínium kültéri nyílászárók K-15 jelű elhelyezése, hőszigetelt fokozott légzárású alumínium ajtó nyíló, bukó felülvilágítóval,  névleges méret: 120x272 cm Igénybevételi osztály: S, léghanggátlás: LH3 Üvegezés: 3 rétegű: 4 Lowe - 12 légrés - 4 float -12</t>
  </si>
  <si>
    <t>44-001-20</t>
  </si>
  <si>
    <t>Alumínium kültéri nyílászárók K-16 jelű elhelyezése, hőszigetelt fokozott légzárású alumínium ablak bukó-nyíló,  névleges méret: 115/170 cm Igénybevételi osztály: S, léghanggátlás: LH3 Üvegezés: 3 rétegű: 4 Lowe - 12 légrés - 4 float -12 légrés - 4 Lowe</t>
  </si>
  <si>
    <t>44-001-21</t>
  </si>
  <si>
    <t>Alumínium szellőző lamellák K-17 jelű elhelyezése, fix, névleges méret: 60x110 cm Igénybevételi osztály: S, léghanggátlás: LH3</t>
  </si>
  <si>
    <t>44-001-22</t>
  </si>
  <si>
    <t>Alumínium kültéri nyílászárók K-18 jelű elhelyezése, hőszigetelt fokozott légzárású   alumínium ablak, bukó, névleges méret: 120x60 cm Igénybevételi osztály: S, léghanggátlás: LH3 Üvegezés: 3 rétegű: 4 Lowe - 12 légrés - 4 float -12 légrés - 4 Lowe</t>
  </si>
  <si>
    <t>44-001-23</t>
  </si>
  <si>
    <t>Alumínium kültéri nyílászárók K-19 jelű elhelyezése, hőszigetelt fokozott légzárású  alumínium ablak bukó-nyíló, névleges méret: 85x145 cm Igénybevételi osztály: S, léghanggátlás: LH3 Üvegezés: 3 rétegű: 4 Lowe - 12 légrés - 4 float -12 légrés - 4 Lowe</t>
  </si>
  <si>
    <t>44-001-24</t>
  </si>
  <si>
    <t>Fa tetőtéri ablak: K-20 válogatott fenyőből, rétegragasztott tokkal, szárnnyal, térdfalablak, 15° és 55° közötti hajlásszögű tetőbe, alsó tengely körül befelé nyitható (buktatható), beépített szellőzőnyílással, alumínium külső borítással, szarufák közé</t>
  </si>
  <si>
    <t>beépítve, több lakréteggel felületkezelve, Velux GLU 0061 névleges méret: 55/78 cm bukó, alsó kilinccsel nyíló Borovi fenyő, rétegragasztott, hossztoldott, szárított alapanyag Felületkezelés: UV-álló, fokozottan vízzáró, páraáteresztő, kültéri, vizes</t>
  </si>
  <si>
    <t>bázisú alapanyag Üvegezés: 3 rétegű: 4 Lowe - 12 légrés - 4 float -12 légrés - 4 Lowe üvegszerkezet, Argongáz töltéssel</t>
  </si>
  <si>
    <t>44-001-25</t>
  </si>
  <si>
    <t>Fa tetőtéri ablak: K-21 válogatott fenyőből, rétegragasztott tokkal, szárnnyal, térdfalablak, 15° és 55° közötti hajlásszögű tetőbe, alsó tengely körül befelé nyitható (buktatható), beépített szellőzőnyílással, alumínium külső borítással, szarufák közé</t>
  </si>
  <si>
    <t>beépítve, több lakréteggel felületkezelve, Velux GLU 0061 névleges méret: 78/118 cm bukó, alsó kilinccsel nyíló Borovi fenyő, rétegragasztott, hossztoldott, szárított alapanyag Felületkezelés: UV-álló, fokozottan vízzáró, páraáteresztő, kültéri, vizes</t>
  </si>
  <si>
    <t>44-001-26</t>
  </si>
  <si>
    <t>Alumínium kültéri nyílászárók K-23 jelű elhelyezése, hőszigetelt fokozott légzárású  alumínium ablak bukó-nyíló, névleges méret: 60 x110 cm Igénybevételi osztály: S, léghanggátlás: LH3 Üvegezés: 3 rétegű: 4 Lowe - 12 légrés - 4 float -12 légrés - 4 Lowe</t>
  </si>
  <si>
    <t>44-001-27</t>
  </si>
  <si>
    <t>Alumínium szellőző lamellák K-24 jelű elhelyezése, fix, névleges méret: 90x60 cm Igénybevételi osztály: S, léghanggátlás: LH3</t>
  </si>
  <si>
    <t>44-003-1</t>
  </si>
  <si>
    <t>Belső egyszárnyú ajtó B-01 jelű Névleges méret: 92x214 cm Tokszerkezet, felületképzés: Acél tokszerkezet - porszórt Szárnyszerkezet, felületképzés: Kemény farost lemez HPL laminált felület + 2 rétegű tömör faforgácslap betét Zárak, vasalatok: 2 db</t>
  </si>
  <si>
    <t>állítható becsavaró pánt, egyszer záródó zárszerkezet - rozsdamentes acél Kilincs, cimke, tartozék: DORMA 8100 rozsdamentes acél rozettás kilincsgarnitúra - kerek típus (6501, 6612) 28 cm magas acél rugdosósávval ellátva.</t>
  </si>
  <si>
    <t>44-003-2</t>
  </si>
  <si>
    <t>Belső egyszárnyú ajtó B-02 jelű Névleges méret: 90x210 cm Tokszerkezet, felületképzés: Acél tokszerkezet - porszórt Szárnyszerkezet, felületképzés: Kemény farost lemez HPL laminált felület + 2 rétegű tömör faforgácslap betét Zárak, vasalatok: 2 db</t>
  </si>
  <si>
    <t>44-003-3</t>
  </si>
  <si>
    <t>Belső egyszárnyú ajtó B-03 jelű Névleges méret: 90x210 cm Tokszerkezet, felületképzés: Acél tokszerkezet - porszórt Szárnyszerkezet, felületképzés: Acél vázszerkezet fokozott hangcsillapítással ellátva (40 dBA) Üvegezés: vörös fóliával ellátott betekintő</t>
  </si>
  <si>
    <t>ablakkal Zárak, vasalatok: 2 db állítható becsavaró pánt, egyszer záródó zárszerkezet - rozsdamentes acél Kilincs, cimke, tartozék: DORMA 8100 rozsdamentes acél rozettás kilincsgarnitúra - kerek típus (6501, 6612) 28 cm magas acél rugdosósávval ellátva.</t>
  </si>
  <si>
    <t>44-003-4</t>
  </si>
  <si>
    <t>Belső egyszárnyú ajtó B-04 jelű Névleges méret: 100x210 cm Tokszerkezet, felületképzés: Acél tokszerkezet - porszórt Szárnyszerkezet, felületképzés: Acél vázszerkezet fokozott hangcsillapítással ellátva (40 dBA) Üvegezés: vörös fóliával ellátott</t>
  </si>
  <si>
    <t>betekintő ablakkal Zárak, vasalatok: 2 db állítható becsavaró pánt, egyszer záródó zárszerkezet - rozsdamentes acél Kilincs, cimke, tartozék: DORMA 8100 rozsdamentes acél rozettás kilincsgarnitúra - kerek típus (6501, 6612) 28 cm magas acél rugdosósávval</t>
  </si>
  <si>
    <t>ellátva.</t>
  </si>
  <si>
    <t>44-003-5</t>
  </si>
  <si>
    <t>Belső egyszárnyú ajtó B-05 jelű Névleges méret: 120x210 cm Tokszerkezet, felületképzés: Acél tokszerkezet - porszórt Szárnyszerkezet, felületképzés: Acél vázszerkezet fokozott hangcsillapítással ellátva (40 dBA) Üvegezés: vörös fóliával ellátott</t>
  </si>
  <si>
    <t>44-003-6</t>
  </si>
  <si>
    <t>Belső egyszárnyú ajtó B-06 jelű Névleges méret: 75x210 cm Tokszerkezet, felületképzés: Acél tokszerkezet - porszórt Szárnyszerkezet, felületképzés: Kemény farost lemez HPL laminált felület + 2 rétegű tömör faforgácslap betét Zárak, vasalatok: 2 db</t>
  </si>
  <si>
    <t>44-003-7</t>
  </si>
  <si>
    <t>Belső egyszárnyú ajtó B-07 jelű Névleges méret: 80x210 cm Tokszerkezet, felületképzés: Acél tokszerkezet - porszórt Szárnyszerkezet, felületképzés: Kemény farost lemez HPL laminált felület + 2 rétegű tömör faforgácslap betét Zárak, vasalatok: 2 db</t>
  </si>
  <si>
    <t>44-003-8</t>
  </si>
  <si>
    <t>Belső egyszárnyú ajtó B-08 jelű Névleges méret: 100x210 cm Tokszerkezet, felületképzés: Acél tokszerkezet - porszórt Szárnyszerkezet, felületképzés: Kemény farost lemez HPL laminált felület + 2 rétegű tömör faforgácslap betét Zárak, vasalatok: 2 db</t>
  </si>
  <si>
    <t>44-003-9</t>
  </si>
  <si>
    <t>Belső egyszárnyú ajtó B-09 jelű Névleges méret: 90x210 cm Toló, Könyökkapcsolóval nyitható, automatikusan záródó, elektromos működtetésű Tokszerkezet, felületképzés: Acél tokszerkezet - porszórt Szárnyszerkezet, felületképzés: Acél vázszerkezet fokozott</t>
  </si>
  <si>
    <t>hangcsillapítással ellátva (40 dBA) Zárak, vasalatok: 2 db állítható becsavaró pánt, egyszer záródó zárszerkezet - rozsdamentes acél Kilincs, cimke, tartozék: DORMA 8100 rozsdamentes acél rozettás kilincsgarnitúra - kerek típus (6501, 6612) 28 cm magas</t>
  </si>
  <si>
    <t>acél rugdosósávval ellátva.</t>
  </si>
  <si>
    <t>44-003-10</t>
  </si>
  <si>
    <t>Belső egyszárnyú ajtó B-10 jelű Névleges méret: 100x210 cm Toló, Könyökkapcsolóval nyitható, automatikusan záródó, elektromos működtetésű Tokszerkezet, felületképzés: Acél tokszerkezet - porszórt Szárnyszerkezet, felületképzés: Acél vázszerkezet fokozott</t>
  </si>
  <si>
    <r>
      <t>Fa nyílászáró szerkezetek bontása,  ajtó, ablak vagy kapu, 2,00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</t>
    </r>
  </si>
  <si>
    <t>Asztalosszerkezetek elhelyezése</t>
  </si>
  <si>
    <t>45-000-2.1</t>
  </si>
  <si>
    <t>Rácsok, korlátok, kerítések bontása, idomacél rács vagy korlát</t>
  </si>
  <si>
    <t>45-000-2.2</t>
  </si>
  <si>
    <t>Hűtőkamra kialakítása építész terv szerint</t>
  </si>
  <si>
    <t>45-004-1-0180301</t>
  </si>
  <si>
    <t>Acél, alumínium erkély-, folyosó- és mellvédkorlát elhelyezése, fészekbe vagy kőcsavaros rögzítéssel Acélcső korlát, 51 mm átmérőjű kézfogóval, alatta 5 sor 18 mm átmérőjű osztással, porszórt felülettel</t>
  </si>
  <si>
    <t>45-005-2.3</t>
  </si>
  <si>
    <t>helyen</t>
  </si>
  <si>
    <t>SZ-1 Szerelvény Anyagminőség: S235 JR G2 MSZ EN 10025: 1998 Sarokvarrat : a=0,7xVmin "D" MSZ EN 25817 Tompavarrat : "C" Együttkezelendő a fedélszék tervével. HILTI HIT-Z-M12 HILTI HIT-HY 200-A ragasztóval beragasztva.</t>
  </si>
  <si>
    <t>45-005-2.4</t>
  </si>
  <si>
    <t>SZ-2 Szerelvény Anyagminőség: S235 JR G2 MSZ EN 10025: 1998 Sarokvarrat : a=0,7xVmin "D" MSZ EN 25817 Tompavarrat : "C" Együttkezelendő a fedélszék tervével. HILTI HIT-Z-M12 HILTI HIT-HY 200-A ragasztóval beragasztva.</t>
  </si>
  <si>
    <t>Lakatosszerkezetek elhelyezése</t>
  </si>
  <si>
    <t>46-000-1.1</t>
  </si>
  <si>
    <t>Kopolit üvegezés óvatos bontása</t>
  </si>
  <si>
    <t>46-005-11.1.3</t>
  </si>
  <si>
    <t>Felülvilágító kupola elhelyezése kihagyott nyílásra, K-22 jelű fix kivitelben, névleges méret: 100x100 cm Velux A CFP 100100 típusú fix hőszigetelt felülvilágító kupola A felülvilágító ablak szárnya és kerete fehér színű extrudált kemény PVC profilokból</t>
  </si>
  <si>
    <t>készül. Felületkezelés: UV-álló, fokozottan vízzáró, páraáteresztő, kültéri, vizes bázisú alapanyag Üvegezés: 3 rtg.-ű hőszigetelő biztonsági üveg, kézzel elhúzható, színes sötétítővel.</t>
  </si>
  <si>
    <t>Üvegezés</t>
  </si>
  <si>
    <t>47-000-1.7.1.1</t>
  </si>
  <si>
    <t>100 m2</t>
  </si>
  <si>
    <t>Belső festéseknél felület előkészítése, részmunkák; előfestés, bármilyen padozatú helyiségben, tagolatlan felületen</t>
  </si>
  <si>
    <t>01-000-1.99.1.2.1.1-0218023</t>
  </si>
  <si>
    <t>Belső festéseknél felület előkészítése, részmunkák; felület glettelése zsákos kiszerelésű anyagból (alapozóval, sarokvédelemmel), bármilyen padozatú helyiségben, vakolt és beton felületen, 1,5 mm vastagságban tagolatlan felületen RIGIPS RIMANO 0-3</t>
  </si>
  <si>
    <t>belsőtéri nagyszilárdságú glettelőgipsz</t>
  </si>
  <si>
    <t>47-011-15.1.1.1-0151171</t>
  </si>
  <si>
    <t>Diszperziós festés műanyag bázisú vizes-diszperziós  fehér vagy gyárilag színezett festékkel, új vagy régi lekapart, előkészített alapfelületen, vakolt és gipszkartonozott felületen, két rétegben, tagolatlan sima felületen Héra diszperziós belső</t>
  </si>
  <si>
    <t>falfesték, fehér, EAN: 5995061999118</t>
  </si>
  <si>
    <t>47-000-7.2.2.2-0152801</t>
  </si>
  <si>
    <t>Fafelületek mázolásának előkészítő és részmunkái; fafelület beeresztő alapozása egy rétegben, oldószeres alapozóval, tagolt felületen Sadolin Base alapozó, EAN: 5904078059159</t>
  </si>
  <si>
    <t>47-031-3.12.2.2-0152820</t>
  </si>
  <si>
    <t>Külső fafelületek lazúrozása, gyalult felületen, oldószeres lazúrral, két rétegben, tagolt felületen Sadolin Extra vastaglazúr, színtelen, EAN: 5992453081277</t>
  </si>
  <si>
    <t>47-000-4.1.2</t>
  </si>
  <si>
    <t>Acélfelületek mázolásának előkészítő és részmunkái; régi olajfesték eltávolítása kaparással (raskettázás), acélszerkezetről, nagyobb acélfelületről</t>
  </si>
  <si>
    <t>47-000-4.2</t>
  </si>
  <si>
    <t>Acélfelületek mázolásának előkészítő és részmunkái; míniumos tapaszolás vasszerkezet felületen, vízzsákok tömítésével</t>
  </si>
  <si>
    <t>47-021-12.2.1-0143622</t>
  </si>
  <si>
    <t>Korróziógátló alapozás nagyméretű acélszerkezeten, műgyanta kötőanyagú, oldószertartalmú festékkel Supralux Tiszakorr korróziógátló alapozófesték, vörös, EAN: 5992451241062</t>
  </si>
  <si>
    <t>47-021-21.2.1-0130711</t>
  </si>
  <si>
    <t>Acélfelületek közbenső festése acél szerkezeten, nagyobb acélfelületen, műgyanta kötőanyagú, oldószeres festékkel Trinát alapozófesték, szürke 200, EAN: 5995061765317</t>
  </si>
  <si>
    <t>47-021-31.2.1-0130434</t>
  </si>
  <si>
    <t>Acélfelületek átvonó festése acélszerkezeten, nagyobb acélfelületen műgyanta kötőanyagú, oldószeres festékkel Trinát selyemfényű zománcfesték,  EAN: 5995061568048</t>
  </si>
  <si>
    <t>Felületképzés (festés, mázolás, tapétázás, korrózióvédelem)</t>
  </si>
  <si>
    <t>48-002-1.2.2.1.1-0095351</t>
  </si>
  <si>
    <t>Talajnedvesség elleni szigetelés; R-1 rétegrend Falszigetelés,  függőleges felületen, egy rétegben, Voltex vízzáró membrán szigetelés, öninjektáló bentonit szigetelő rendszer VOLTEX lemez vastagsága: 6,4 mm</t>
  </si>
  <si>
    <t>48-007-21.1.1.3-0113370</t>
  </si>
  <si>
    <t>Külső fal; R-1 rétegrend homlokzati fal hő- és hangszigetelése, falazott vagy monolit vasbeton szerkezeten,  függőleges felületen, (rögzítés külön tételben) vékonyvakolat alatti formahabosított expandált polisztirolhab lemezzel AUSTROTHERM Expert Fix</t>
  </si>
  <si>
    <t>hőszigetelő lemez, 1250x600x140 mm</t>
  </si>
  <si>
    <t>48-007-21.1.1.2-0113612</t>
  </si>
  <si>
    <t>Külső fal; R-2 rétegrend homlokzati fal hő- és hangszigetelése, falazott vagy monolit vasbeton szerkezeten,  függőleges felületen, (rögzítés külön tételben) vékonyvakolat alatti méretstabil expandált polisztirolhab lemezzel AUSTROTHERM GRAFIT REFLEX</t>
  </si>
  <si>
    <t>expandált polisztirol keményhab hőszigetelő lemez, 1000x500x140 mm</t>
  </si>
  <si>
    <t>48-007-21.1.1.2-0113310</t>
  </si>
  <si>
    <t>Külső fal; R-3 rétegrend homlokzati fal hő- és hangszigetelése, falazott vagy monolit vasbeton szerkezeten,  függőleges felületen, (rögzítés külön tételben) vékonyvakolat alatti méretstabil expandált polisztirolhab lemezzel AUSTROTHERM AT H80 homlokzati</t>
  </si>
  <si>
    <t>hőszigetelő lemez,1000x500x100 mm</t>
  </si>
  <si>
    <t>48-007-11.2.1.1-0113095</t>
  </si>
  <si>
    <t>Lapostető hő- és hangszigetelése; R-4 rétegrend Egyenes rétegrendű terasztetőn vagy intenzív zöldtetőn, vízszintes és függőleges felületen, (rögzítés külön tételben) egy rétegben, expandált polisztirolhab lemezzel AUSTROTHERM AT-N200 expandált</t>
  </si>
  <si>
    <t>polisztirolhab hőszigetelő lemez, 1000x500x200 mm</t>
  </si>
  <si>
    <t>48-005-1.41.1.1-0095890</t>
  </si>
  <si>
    <t>Csapadékvíz elleni szigetelés; R-4, R-5 rétegrend Alátét- és elválasztó rétegek beépítése, műanyagfátyol-, fólia vagy műanyagfilc egy rétegben, átlapolással, rögzítés nélkül, vízszintes felületen PERDURA 500 hőkezelt geotextília 500g/m2, Cikkszám: 1005</t>
  </si>
  <si>
    <t>48-005-1.4.1.1-0095802</t>
  </si>
  <si>
    <t>Csapadékvíz elleni szigetelés; R-4, R-5 rétegrend Vízszintes felületen, egy rétegben, minimum 1,2 mm vastag lágy PVC vagy PIB lemezzel, átlapolások forrólevegős hegesztésével FATRAFOL 804 2,0 mm vastag, szöveterősítés nélküli homogén PVC vízszigetelő</t>
  </si>
  <si>
    <t>lemez megerősítéshez, áttörésekhez, piros, kék, zöld, Cikkszám: 8002-3-4</t>
  </si>
  <si>
    <t>35-002-3-0110276</t>
  </si>
  <si>
    <t>Belső oldali párafékező/párazáró fólia terítése 15 cm-es átfedéssel R-4, R-5 és R-8 rétegrend TYVEK VCL belső oldali, páraszabályozó fólia, 180 g/m2, Sd=2 m ; Cikkszám: TYVVCL</t>
  </si>
  <si>
    <t>48-005-1.51.3.1-0095834</t>
  </si>
  <si>
    <t>Csapadékvíz elleni szigetelés; R-5 rétegrend Szivárgó- szűrő- és/vagy védőrétegek beépítése, védőréteg lágy PVC vízszigetelésnél, egy rétegben, minimum 1,0 mm vastag szöveterősítés nélküli  PVC lemezzel, átlapolások forrólevegős pontozásos hegesztésével,</t>
  </si>
  <si>
    <t>vízszintes felületen FATRAFOL 803 2,0 mm vastag, szöveterősítés nélküli lágy PVC vízszigetelő lemez, Cikkszám: 8022</t>
  </si>
  <si>
    <t>48-007-11.2.1.1-0113093</t>
  </si>
  <si>
    <t>Lapostető hő- és hangszigetelése; R-5 rétegrend Egyenes rétegrendű terasztetőn vagy intenzív zöldtetőn, vízszintes és függőleges felületen, (rögzítés külön tételben) egy rétegben, expandált polisztirolhab lemezzel AUSTROTHERM AT-N200 expandált</t>
  </si>
  <si>
    <t>polisztirolhab hőszigetelő lemez, 1000x500x160 mm</t>
  </si>
  <si>
    <t>48-007-11.2.1.1-0113086</t>
  </si>
  <si>
    <t>Lapostető hő- és hangszigetelése; R-5 rétegrend Egyenes rétegrendű terasztetőn vízszintes és függőleges felületen, egy rétegben, expandált polisztirolhab lemezzel AUSTROTHERM AT-N200 expandált polisztirolhab hőszigetelő lemez, 1000x500x60 mm</t>
  </si>
  <si>
    <t>48-002-1.51.1-0095832</t>
  </si>
  <si>
    <t>Technológiai szigetelés: R-6, R-7 rétegrend mezőgazdasági fóliával 1 rétegben</t>
  </si>
  <si>
    <t>48-007-41.1.1.1.1-0092103</t>
  </si>
  <si>
    <t>Közbenső födém; R-6 rétegrend Padló hőszigetelő anyag elhelyezése, vízszintes felületen, aljzatbeton alá, úsztató rétegként, szálas szigetelőanyaggal (üveggyapot, kőzetgyapot) ROCKWOOL Steprock ND lépés-hangszigetelő lemez 30 mm</t>
  </si>
  <si>
    <t>48-007-11.1.1.1-0113070</t>
  </si>
  <si>
    <t>Aljzat hőszígetelése vízszintes felületen: R-7 rétegrend egy rétegben, expandált polisztirolhab hőszigetelő lemezzel AUSTROTHERM AT-N150 expandált polisztirolhab hőszigetelő lemez, 1000x500x100 mm</t>
  </si>
  <si>
    <t>48-002-1.3.2.1-0095834</t>
  </si>
  <si>
    <t>Talajnedvesség elleni szigetelés; R-7 rétegrend Padlószigetelés, egy rétegben, minimum 0,6 mm vastag lágy PVC lemezzel, átlapolások forrólevegős hegesztésével FATRAFOL 803 2,0 mm vastag, szöveterősítés nélküli lágy PVC vízszigetelő lemez, Cikkszám: 8022</t>
  </si>
  <si>
    <t>48-005-1.3.2.1.1-0095871</t>
  </si>
  <si>
    <t>Technológiai szigetelés R-7 és R-7* rétegrend vízszintes felületen, egy rétegben, polietilén párazáró fólia.</t>
  </si>
  <si>
    <t>48-007-1.1.1-0112056</t>
  </si>
  <si>
    <t>Magastető hő- és hangszigetelése; R-8 rétegrend Szaruzat közti szigetelés fa vagy fém fedélszék esetén  pallómagasítás és lécváz között, üveggyapot hőszigetelő lemezzel vagy filccel URSA DF 39 SILVER kasírozatlan többfunkciós hidrofóbizálható ásványgyapot</t>
  </si>
  <si>
    <t>48-007-1.1.1-0112061</t>
  </si>
  <si>
    <t>Magastető hő- és hangszigetelése; R-8 rétegrend Szaruzat közti szigetelés fa vagy fém fedélszék esetén  szarufák között üveggyapot hőszigetelő lemezzel vagy filccel URSA DF 39 SILVER kasírozatlan többfunkciós hidrofóbizálható ásványgyapot (üveggyapot) hő-</t>
  </si>
  <si>
    <t>48-005-1.61.6-0133142</t>
  </si>
  <si>
    <t>Csapadékvíz elleni szigetelés; Vízmegtartó- és/vagy szivárgó rétegek beépítése zöldtető csapadékvíz elleni szigetelésénél, ömlesztett anyagú szivárgó- és vízmegtartó réteggel, vízszintes felületen 5 cm vastagságban Osztályozott kavics, OK 16/32 P-TT,</t>
  </si>
  <si>
    <t>Nyékládháza</t>
  </si>
  <si>
    <t>48-021-1.51.2.2.1-0190215</t>
  </si>
  <si>
    <t>Szigetelések rögzítése; Hőszigetelő táblák pontszerű mechanikai rögzítése, homlokzaton, beton aljzatszerkezethez, műanyag vagy fém beütőszeges  műanyag beütődübelekkel HERAKLITH Thermoz 8NZ dübel rögzítőelem, lapvastagság: 140-150 mm, 190 mm hosszú</t>
  </si>
  <si>
    <t>48-004-1.45.2-0115009</t>
  </si>
  <si>
    <t>Üzemi-használati víz elleni szigetelés; Védőrétege műanyag dombornyomott lemezzel,  rögzítés nélkül (rögzítés külön tételben), vízszintes felületen, HDPE  anyagú, kis dombormagasságú lemez DÖRKEN DELTA MS 8 mm dombormagasságú szigetelésvédő lemez</t>
  </si>
  <si>
    <t>48-002-1.49.1-0095882</t>
  </si>
  <si>
    <t>Talajnedvesség elleni szigetelés; Műanyagfátyol vagy műanyagfilc alátét vagy elválasztó réteg lágy PVC vízszigetelésnél, átlapolással, rögzítés nélkül  egy rétegben, vízszintes felületen PROPYTECH 150 hőkezelt geotextília 150g/m2, Cikkszám: 1006</t>
  </si>
  <si>
    <r>
      <t>(üveggyapot) hő- és hangszigetelő tekercs, λ</t>
    </r>
    <r>
      <rPr>
        <vertAlign val="subscript"/>
        <sz val="10"/>
        <color indexed="8"/>
        <rFont val="Times New Roman CE"/>
        <family val="0"/>
      </rPr>
      <t>D=0,039</t>
    </r>
    <r>
      <rPr>
        <sz val="10"/>
        <color indexed="8"/>
        <rFont val="Times New Roman CE"/>
        <family val="0"/>
      </rPr>
      <t xml:space="preserve"> (W/mK), 50 mm</t>
    </r>
  </si>
  <si>
    <r>
      <t>és hangszigetelő tekercs, λ</t>
    </r>
    <r>
      <rPr>
        <vertAlign val="subscript"/>
        <sz val="10"/>
        <color indexed="8"/>
        <rFont val="Times New Roman CE"/>
        <family val="0"/>
      </rPr>
      <t>D=0,039</t>
    </r>
    <r>
      <rPr>
        <sz val="10"/>
        <color indexed="8"/>
        <rFont val="Times New Roman CE"/>
        <family val="0"/>
      </rPr>
      <t xml:space="preserve"> (W/mK), 140 mm</t>
    </r>
  </si>
  <si>
    <t>Szigetelés</t>
  </si>
  <si>
    <t>62-002-2.3-0610164</t>
  </si>
  <si>
    <t>Süllyesztett szegély vagy futósor készítése, alapárok kiemeléssel, beton alapgerendával, hézagolással, 40 cm hosszú előregyártott beton szegélyelemekből Beton útszegélykő, süllyesztett, 40/20/15 cm C12/15 - XN(H) földnedves kavicsbeton keverék CEM 32,5</t>
  </si>
  <si>
    <t>62-003-6-0120125</t>
  </si>
  <si>
    <t>Térburkolathoz fagyálló, teherhordó alap készítése, 20 cm vastagságban Nyers homokos kavics, NHK 0/125 Q-T, Délegyháza</t>
  </si>
  <si>
    <t>62-003-51.2-0617118</t>
  </si>
  <si>
    <t>Térburkolat készítése rendszerkövekből  6 cm-es vastagsággal, 10x10x6; 10x20x6; 20x20x6; 30x20x6; 30x30x6; 40x40x6 cm-es méretekben SEMMELROCK Citytop 30x20x6 cm, homoksárga</t>
  </si>
  <si>
    <r>
      <t>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6,3 finomsági modulussal</t>
    </r>
  </si>
  <si>
    <t>Kőburkolat készítése</t>
  </si>
  <si>
    <t>Összesen:</t>
  </si>
  <si>
    <t>ASD Stúdió</t>
  </si>
  <si>
    <t>Építész és Statikus Tervező Kft</t>
  </si>
  <si>
    <t>1024 Budapest, Keleti Károly u. 10. 5 em</t>
  </si>
  <si>
    <t>Adószám : 13489267-2-13</t>
  </si>
  <si>
    <t>Cégjegyzékszám: 13-09-103289</t>
  </si>
  <si>
    <t xml:space="preserve">                                       </t>
  </si>
  <si>
    <t xml:space="preserve">Semmelweis Egyetem                     </t>
  </si>
  <si>
    <t xml:space="preserve">1085 Budapest, Üllői út 26.            </t>
  </si>
  <si>
    <t xml:space="preserve">A munka leírása:                       </t>
  </si>
  <si>
    <t xml:space="preserve">Kísérleti épület bővítése                                                     </t>
  </si>
  <si>
    <t xml:space="preserve">Városmajori Szív- és Érgyógyászati Klinika                                    </t>
  </si>
  <si>
    <t xml:space="preserve">1122 Budapest, Városmajor u. 68. HRSZ: 6847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</si>
  <si>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</si>
  <si>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</si>
  <si>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</si>
  <si>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</si>
  <si>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</si>
  <si>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</si>
  <si>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</si>
  <si>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</si>
  <si>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</si>
  <si>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</si>
  <si>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</si>
  <si>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Akadálymentes felvonó (lift) beépítése, építésztervben szereplő paraméterek figyelembevételével. Elelektromos bekötéssel, szükséges biztonságtechnikai egységekkel ellátva.</t>
  </si>
  <si>
    <t>45-000-2.3</t>
  </si>
  <si>
    <t>kompl.</t>
  </si>
  <si>
    <t xml:space="preserve"> Kelt:      2017. augusztus 28.        </t>
  </si>
  <si>
    <t>K</t>
  </si>
  <si>
    <t>Lejárt/lejáró engedélyek meghosszabbításának költségei</t>
  </si>
  <si>
    <t>klt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</si>
</sst>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49" fontId="41" fillId="0" borderId="0" xfId="0" applyNumberFormat="1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1" fillId="0" borderId="0" xfId="0" applyFont="1" applyAlignment="1">
      <alignment horizontal="right" vertical="top" wrapText="1"/>
    </xf>
    <xf numFmtId="0" fontId="42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2" fillId="0" borderId="0" xfId="0" applyFont="1" applyBorder="1" applyAlignment="1">
      <alignment vertical="top" wrapText="1"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right" vertical="top" wrapText="1"/>
    </xf>
    <xf numFmtId="0" fontId="44" fillId="0" borderId="0" xfId="0" applyFont="1" applyAlignment="1">
      <alignment vertical="top"/>
    </xf>
    <xf numFmtId="0" fontId="43" fillId="0" borderId="11" xfId="0" applyFont="1" applyBorder="1" applyAlignment="1">
      <alignment vertical="top"/>
    </xf>
    <xf numFmtId="10" fontId="43" fillId="0" borderId="11" xfId="0" applyNumberFormat="1" applyFont="1" applyBorder="1" applyAlignment="1">
      <alignment vertical="top"/>
    </xf>
    <xf numFmtId="0" fontId="43" fillId="0" borderId="0" xfId="0" applyFont="1" applyAlignment="1">
      <alignment horizontal="left" vertical="top"/>
    </xf>
    <xf numFmtId="0" fontId="43" fillId="0" borderId="11" xfId="0" applyFont="1" applyBorder="1" applyAlignment="1">
      <alignment horizontal="right" vertical="top"/>
    </xf>
    <xf numFmtId="3" fontId="43" fillId="0" borderId="11" xfId="0" applyNumberFormat="1" applyFont="1" applyBorder="1" applyAlignment="1">
      <alignment vertical="top"/>
    </xf>
    <xf numFmtId="3" fontId="43" fillId="0" borderId="0" xfId="0" applyNumberFormat="1" applyFont="1" applyAlignment="1">
      <alignment vertical="top" wrapText="1"/>
    </xf>
    <xf numFmtId="3" fontId="44" fillId="0" borderId="10" xfId="0" applyNumberFormat="1" applyFont="1" applyBorder="1" applyAlignment="1">
      <alignment vertical="top" wrapText="1"/>
    </xf>
    <xf numFmtId="3" fontId="41" fillId="0" borderId="0" xfId="0" applyNumberFormat="1" applyFont="1" applyAlignment="1">
      <alignment horizontal="right" vertical="top" wrapText="1"/>
    </xf>
    <xf numFmtId="3" fontId="42" fillId="0" borderId="10" xfId="0" applyNumberFormat="1" applyFont="1" applyBorder="1" applyAlignment="1">
      <alignment horizontal="right" vertical="top" wrapText="1"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43" fillId="0" borderId="0" xfId="0" applyFont="1" applyAlignment="1">
      <alignment horizontal="center" vertical="top"/>
    </xf>
    <xf numFmtId="3" fontId="43" fillId="0" borderId="12" xfId="0" applyNumberFormat="1" applyFont="1" applyBorder="1" applyAlignment="1">
      <alignment horizontal="center" vertical="top"/>
    </xf>
    <xf numFmtId="3" fontId="43" fillId="0" borderId="11" xfId="0" applyNumberFormat="1" applyFont="1" applyBorder="1" applyAlignment="1">
      <alignment horizontal="center" vertical="top"/>
    </xf>
    <xf numFmtId="3" fontId="43" fillId="0" borderId="10" xfId="0" applyNumberFormat="1" applyFont="1" applyBorder="1" applyAlignment="1">
      <alignment horizontal="center" vertical="top"/>
    </xf>
    <xf numFmtId="0" fontId="43" fillId="0" borderId="12" xfId="0" applyFont="1" applyBorder="1" applyAlignment="1">
      <alignment horizontal="center" vertical="top"/>
    </xf>
    <xf numFmtId="0" fontId="44" fillId="0" borderId="0" xfId="0" applyFont="1" applyAlignment="1">
      <alignment vertical="top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 horizontal="right" vertical="top" wrapText="1"/>
    </xf>
    <xf numFmtId="3" fontId="45" fillId="0" borderId="0" xfId="0" applyNumberFormat="1" applyFont="1" applyAlignment="1">
      <alignment horizontal="righ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="115" zoomScaleSheetLayoutView="115" zoomScalePageLayoutView="0" workbookViewId="0" topLeftCell="A1">
      <selection activeCell="O23" sqref="O23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31" t="s">
        <v>519</v>
      </c>
      <c r="B1" s="31"/>
      <c r="C1" s="31"/>
      <c r="D1" s="31"/>
    </row>
    <row r="2" spans="1:4" s="14" customFormat="1" ht="15.75">
      <c r="A2" s="31" t="s">
        <v>520</v>
      </c>
      <c r="B2" s="31"/>
      <c r="C2" s="31"/>
      <c r="D2" s="31"/>
    </row>
    <row r="3" spans="1:4" s="14" customFormat="1" ht="15.75">
      <c r="A3" s="31" t="s">
        <v>521</v>
      </c>
      <c r="B3" s="31"/>
      <c r="C3" s="31"/>
      <c r="D3" s="31"/>
    </row>
    <row r="4" spans="1:4" ht="15.75">
      <c r="A4" s="25" t="s">
        <v>522</v>
      </c>
      <c r="B4" s="25"/>
      <c r="C4" s="25"/>
      <c r="D4" s="25"/>
    </row>
    <row r="5" spans="1:4" ht="15.75">
      <c r="A5" s="25" t="s">
        <v>523</v>
      </c>
      <c r="B5" s="25"/>
      <c r="C5" s="25"/>
      <c r="D5" s="25"/>
    </row>
    <row r="6" spans="1:4" ht="15.75">
      <c r="A6" s="25"/>
      <c r="B6" s="25"/>
      <c r="C6" s="25"/>
      <c r="D6" s="25"/>
    </row>
    <row r="7" spans="1:4" ht="15.75">
      <c r="A7" s="25"/>
      <c r="B7" s="25"/>
      <c r="C7" s="25"/>
      <c r="D7" s="25"/>
    </row>
    <row r="9" spans="1:3" ht="15.75">
      <c r="A9" s="10" t="s">
        <v>524</v>
      </c>
      <c r="C9" s="10" t="s">
        <v>524</v>
      </c>
    </row>
    <row r="10" spans="1:3" ht="15.75">
      <c r="A10" s="10" t="s">
        <v>524</v>
      </c>
      <c r="C10" s="10" t="s">
        <v>524</v>
      </c>
    </row>
    <row r="11" spans="1:3" ht="15.75">
      <c r="A11" s="10" t="s">
        <v>525</v>
      </c>
      <c r="C11" s="24" t="s">
        <v>545</v>
      </c>
    </row>
    <row r="12" spans="1:3" ht="15.75">
      <c r="A12" s="10" t="s">
        <v>526</v>
      </c>
      <c r="C12" s="10" t="s">
        <v>524</v>
      </c>
    </row>
    <row r="13" spans="1:3" ht="15.75">
      <c r="A13" s="10" t="s">
        <v>524</v>
      </c>
      <c r="C13" s="10" t="s">
        <v>524</v>
      </c>
    </row>
    <row r="14" spans="1:3" ht="15.75">
      <c r="A14" s="10" t="s">
        <v>524</v>
      </c>
      <c r="C14" s="10" t="s">
        <v>524</v>
      </c>
    </row>
    <row r="15" spans="1:3" ht="15.75">
      <c r="A15" s="10" t="s">
        <v>527</v>
      </c>
      <c r="C15" s="10" t="s">
        <v>524</v>
      </c>
    </row>
    <row r="16" ht="15.75">
      <c r="A16" s="10" t="s">
        <v>528</v>
      </c>
    </row>
    <row r="17" ht="15.75">
      <c r="A17" s="10" t="s">
        <v>529</v>
      </c>
    </row>
    <row r="18" ht="15.75">
      <c r="A18" s="10" t="s">
        <v>530</v>
      </c>
    </row>
    <row r="19" ht="15.75">
      <c r="A19" s="10" t="s">
        <v>531</v>
      </c>
    </row>
    <row r="20" ht="15.75">
      <c r="A20" s="10" t="s">
        <v>531</v>
      </c>
    </row>
    <row r="22" spans="1:4" ht="15.75">
      <c r="A22" s="26" t="s">
        <v>532</v>
      </c>
      <c r="B22" s="26"/>
      <c r="C22" s="26"/>
      <c r="D22" s="26"/>
    </row>
    <row r="23" spans="1:4" ht="15.75">
      <c r="A23" s="15" t="s">
        <v>533</v>
      </c>
      <c r="B23" s="15"/>
      <c r="C23" s="18" t="s">
        <v>534</v>
      </c>
      <c r="D23" s="18" t="s">
        <v>535</v>
      </c>
    </row>
    <row r="24" spans="1:4" ht="15.75">
      <c r="A24" s="15" t="s">
        <v>536</v>
      </c>
      <c r="B24" s="15"/>
      <c r="C24" s="19">
        <f>ROUND(SUM(Összesítő!B2:B22),0)</f>
        <v>0</v>
      </c>
      <c r="D24" s="19">
        <f>ROUND(SUM(Összesítő!C2:C22),0)</f>
        <v>0</v>
      </c>
    </row>
    <row r="25" spans="1:4" ht="15.75">
      <c r="A25" s="15" t="s">
        <v>537</v>
      </c>
      <c r="B25" s="15"/>
      <c r="C25" s="19">
        <f>ROUND(C24,0)</f>
        <v>0</v>
      </c>
      <c r="D25" s="19">
        <f>ROUND(D24,0)</f>
        <v>0</v>
      </c>
    </row>
    <row r="26" spans="1:4" ht="15.75">
      <c r="A26" s="10" t="s">
        <v>538</v>
      </c>
      <c r="C26" s="27">
        <f>ROUND(C25+D25,0)</f>
        <v>0</v>
      </c>
      <c r="D26" s="27"/>
    </row>
    <row r="27" spans="1:4" ht="15.75">
      <c r="A27" s="15" t="s">
        <v>539</v>
      </c>
      <c r="B27" s="16">
        <v>0.27</v>
      </c>
      <c r="C27" s="28">
        <f>ROUND(C26*B27,0)</f>
        <v>0</v>
      </c>
      <c r="D27" s="28"/>
    </row>
    <row r="28" spans="1:4" ht="15.75">
      <c r="A28" s="15" t="s">
        <v>540</v>
      </c>
      <c r="B28" s="15"/>
      <c r="C28" s="29">
        <f>ROUND(C26+C27,0)</f>
        <v>0</v>
      </c>
      <c r="D28" s="29"/>
    </row>
    <row r="32" spans="2:3" ht="15.75">
      <c r="B32" s="30" t="s">
        <v>541</v>
      </c>
      <c r="C32" s="30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="60" zoomScalePageLayoutView="0" workbookViewId="0" topLeftCell="A1">
      <selection activeCell="G5" sqref="G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159</v>
      </c>
      <c r="C2" s="2" t="s">
        <v>160</v>
      </c>
      <c r="D2" s="6">
        <v>6</v>
      </c>
      <c r="E2" s="1" t="s">
        <v>16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spans="6:9" ht="12.75">
      <c r="F3" s="22"/>
      <c r="G3" s="22"/>
      <c r="H3" s="22"/>
      <c r="I3" s="22"/>
    </row>
    <row r="4" spans="1:9" ht="89.25">
      <c r="A4" s="8">
        <v>2</v>
      </c>
      <c r="B4" s="1" t="s">
        <v>161</v>
      </c>
      <c r="C4" s="2" t="s">
        <v>162</v>
      </c>
      <c r="D4" s="6">
        <v>8</v>
      </c>
      <c r="E4" s="1" t="s">
        <v>16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</row>
    <row r="5" spans="3:9" ht="51">
      <c r="C5" s="2" t="s">
        <v>163</v>
      </c>
      <c r="F5" s="22"/>
      <c r="G5" s="22"/>
      <c r="H5" s="22"/>
      <c r="I5" s="22"/>
    </row>
    <row r="6" spans="6:9" ht="12.75">
      <c r="F6" s="22"/>
      <c r="G6" s="22"/>
      <c r="H6" s="22"/>
      <c r="I6" s="22"/>
    </row>
    <row r="7" spans="1:9" s="9" customFormat="1" ht="12.75">
      <c r="A7" s="7"/>
      <c r="B7" s="3"/>
      <c r="C7" s="3" t="s">
        <v>32</v>
      </c>
      <c r="D7" s="5"/>
      <c r="E7" s="3"/>
      <c r="F7" s="23"/>
      <c r="G7" s="23"/>
      <c r="H7" s="23">
        <f>ROUND(SUM(H2:H6),0)</f>
        <v>0</v>
      </c>
      <c r="I7" s="23">
        <f>ROUND(SUM(I2:I6),0)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Előregyártott épületszerkezeti elem elhelyezése és szerelése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60" zoomScalePageLayoutView="0" workbookViewId="0" topLeftCell="A1">
      <selection activeCell="G24" sqref="G2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165</v>
      </c>
      <c r="C2" s="2" t="s">
        <v>166</v>
      </c>
      <c r="D2" s="6">
        <v>4.66</v>
      </c>
      <c r="E2" s="1" t="s">
        <v>64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spans="6:9" ht="12.75">
      <c r="F3" s="22"/>
      <c r="G3" s="22"/>
      <c r="H3" s="22"/>
      <c r="I3" s="22"/>
    </row>
    <row r="4" spans="1:9" ht="89.25">
      <c r="A4" s="8">
        <v>2</v>
      </c>
      <c r="B4" s="1" t="s">
        <v>167</v>
      </c>
      <c r="C4" s="2" t="s">
        <v>168</v>
      </c>
      <c r="D4" s="6">
        <v>5.26</v>
      </c>
      <c r="E4" s="1" t="s">
        <v>36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</row>
    <row r="5" spans="3:9" ht="38.25">
      <c r="C5" s="2" t="s">
        <v>169</v>
      </c>
      <c r="F5" s="22"/>
      <c r="G5" s="22"/>
      <c r="H5" s="22"/>
      <c r="I5" s="22"/>
    </row>
    <row r="6" spans="6:9" ht="12.75">
      <c r="F6" s="22"/>
      <c r="G6" s="22"/>
      <c r="H6" s="22"/>
      <c r="I6" s="22"/>
    </row>
    <row r="7" spans="1:9" ht="89.25">
      <c r="A7" s="8">
        <v>3</v>
      </c>
      <c r="B7" s="1" t="s">
        <v>170</v>
      </c>
      <c r="C7" s="2" t="s">
        <v>171</v>
      </c>
      <c r="D7" s="6">
        <v>9.69</v>
      </c>
      <c r="E7" s="1" t="s">
        <v>64</v>
      </c>
      <c r="F7" s="22">
        <v>0</v>
      </c>
      <c r="G7" s="22">
        <v>0</v>
      </c>
      <c r="H7" s="22">
        <f>ROUND(D7*F7,0)</f>
        <v>0</v>
      </c>
      <c r="I7" s="22">
        <f>ROUND(D7*G7,0)</f>
        <v>0</v>
      </c>
    </row>
    <row r="8" spans="3:9" ht="25.5">
      <c r="C8" s="2" t="s">
        <v>172</v>
      </c>
      <c r="F8" s="22"/>
      <c r="G8" s="22"/>
      <c r="H8" s="22"/>
      <c r="I8" s="22"/>
    </row>
    <row r="9" spans="6:9" ht="12.75">
      <c r="F9" s="22"/>
      <c r="G9" s="22"/>
      <c r="H9" s="22"/>
      <c r="I9" s="22"/>
    </row>
    <row r="10" spans="1:9" ht="63.75">
      <c r="A10" s="8">
        <v>4</v>
      </c>
      <c r="B10" s="1" t="s">
        <v>173</v>
      </c>
      <c r="C10" s="2" t="s">
        <v>174</v>
      </c>
      <c r="D10" s="6">
        <v>18.87</v>
      </c>
      <c r="E10" s="1" t="s">
        <v>64</v>
      </c>
      <c r="F10" s="22">
        <v>0</v>
      </c>
      <c r="G10" s="22">
        <v>0</v>
      </c>
      <c r="H10" s="22">
        <f>ROUND(D10*F10,0)</f>
        <v>0</v>
      </c>
      <c r="I10" s="22">
        <f>ROUND(D10*G10,0)</f>
        <v>0</v>
      </c>
    </row>
    <row r="11" spans="6:9" ht="12.75">
      <c r="F11" s="22"/>
      <c r="G11" s="22"/>
      <c r="H11" s="22"/>
      <c r="I11" s="22"/>
    </row>
    <row r="12" spans="1:9" ht="76.5">
      <c r="A12" s="8">
        <v>5</v>
      </c>
      <c r="B12" s="1" t="s">
        <v>175</v>
      </c>
      <c r="C12" s="2" t="s">
        <v>176</v>
      </c>
      <c r="D12" s="6">
        <v>39.2</v>
      </c>
      <c r="E12" s="1" t="s">
        <v>36</v>
      </c>
      <c r="F12" s="22">
        <v>0</v>
      </c>
      <c r="G12" s="22">
        <v>0</v>
      </c>
      <c r="H12" s="22">
        <f>ROUND(D12*F12,0)</f>
        <v>0</v>
      </c>
      <c r="I12" s="22">
        <f>ROUND(D12*G12,0)</f>
        <v>0</v>
      </c>
    </row>
    <row r="13" spans="6:9" ht="12.75">
      <c r="F13" s="22"/>
      <c r="G13" s="22"/>
      <c r="H13" s="22"/>
      <c r="I13" s="22"/>
    </row>
    <row r="14" spans="1:9" ht="89.25">
      <c r="A14" s="8">
        <v>6</v>
      </c>
      <c r="B14" s="1" t="s">
        <v>177</v>
      </c>
      <c r="C14" s="2" t="s">
        <v>178</v>
      </c>
      <c r="D14" s="6">
        <v>186.2</v>
      </c>
      <c r="E14" s="1" t="s">
        <v>36</v>
      </c>
      <c r="F14" s="22">
        <v>0</v>
      </c>
      <c r="G14" s="22">
        <v>0</v>
      </c>
      <c r="H14" s="22">
        <f>ROUND(D14*F14,0)</f>
        <v>0</v>
      </c>
      <c r="I14" s="22">
        <f>ROUND(D14*G14,0)</f>
        <v>0</v>
      </c>
    </row>
    <row r="15" spans="3:9" ht="12.75">
      <c r="C15" s="2" t="s">
        <v>179</v>
      </c>
      <c r="F15" s="22"/>
      <c r="G15" s="22"/>
      <c r="H15" s="22"/>
      <c r="I15" s="22"/>
    </row>
    <row r="16" spans="6:9" ht="12.75">
      <c r="F16" s="22"/>
      <c r="G16" s="22"/>
      <c r="H16" s="22"/>
      <c r="I16" s="22"/>
    </row>
    <row r="17" spans="1:9" ht="89.25">
      <c r="A17" s="8">
        <v>7</v>
      </c>
      <c r="B17" s="1" t="s">
        <v>180</v>
      </c>
      <c r="C17" s="2" t="s">
        <v>181</v>
      </c>
      <c r="D17" s="6">
        <v>9.24</v>
      </c>
      <c r="E17" s="1" t="s">
        <v>36</v>
      </c>
      <c r="F17" s="22">
        <v>0</v>
      </c>
      <c r="G17" s="22">
        <v>0</v>
      </c>
      <c r="H17" s="22">
        <f>ROUND(D17*F17,0)</f>
        <v>0</v>
      </c>
      <c r="I17" s="22">
        <f>ROUND(D17*G17,0)</f>
        <v>0</v>
      </c>
    </row>
    <row r="18" spans="3:9" ht="25.5">
      <c r="C18" s="2" t="s">
        <v>182</v>
      </c>
      <c r="F18" s="22"/>
      <c r="G18" s="22"/>
      <c r="H18" s="22"/>
      <c r="I18" s="22"/>
    </row>
    <row r="19" spans="6:9" ht="12.75">
      <c r="F19" s="22"/>
      <c r="G19" s="22"/>
      <c r="H19" s="22"/>
      <c r="I19" s="22"/>
    </row>
    <row r="20" spans="1:9" s="9" customFormat="1" ht="12.75">
      <c r="A20" s="7"/>
      <c r="B20" s="3"/>
      <c r="C20" s="3" t="s">
        <v>32</v>
      </c>
      <c r="D20" s="5"/>
      <c r="E20" s="3"/>
      <c r="F20" s="23"/>
      <c r="G20" s="23"/>
      <c r="H20" s="23">
        <f>ROUND(SUM(H2:H19),0)</f>
        <v>0</v>
      </c>
      <c r="I20" s="23">
        <f>ROUND(SUM(I2:I19),0)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Falazás és egyéb kőműves munkák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60" zoomScalePageLayoutView="0" workbookViewId="0" topLeftCell="A1">
      <selection activeCell="G22" sqref="G2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184</v>
      </c>
      <c r="C2" s="2" t="s">
        <v>185</v>
      </c>
      <c r="D2" s="6">
        <v>142</v>
      </c>
      <c r="E2" s="1" t="s">
        <v>36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spans="6:9" ht="12.75">
      <c r="F3" s="22"/>
      <c r="G3" s="22"/>
      <c r="H3" s="22"/>
      <c r="I3" s="22"/>
    </row>
    <row r="4" spans="1:9" ht="12.75">
      <c r="A4" s="8">
        <v>2</v>
      </c>
      <c r="B4" s="1" t="s">
        <v>186</v>
      </c>
      <c r="C4" s="2" t="s">
        <v>187</v>
      </c>
      <c r="D4" s="6">
        <v>65.8</v>
      </c>
      <c r="E4" s="1" t="s">
        <v>36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</row>
    <row r="5" spans="6:9" ht="12.75">
      <c r="F5" s="22"/>
      <c r="G5" s="22"/>
      <c r="H5" s="22"/>
      <c r="I5" s="22"/>
    </row>
    <row r="6" spans="1:9" ht="63.75">
      <c r="A6" s="8">
        <v>3</v>
      </c>
      <c r="B6" s="1" t="s">
        <v>188</v>
      </c>
      <c r="C6" s="2" t="s">
        <v>189</v>
      </c>
      <c r="D6" s="6">
        <v>120</v>
      </c>
      <c r="E6" s="1" t="s">
        <v>36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</row>
    <row r="7" spans="6:9" ht="12.75">
      <c r="F7" s="22"/>
      <c r="G7" s="22"/>
      <c r="H7" s="22"/>
      <c r="I7" s="22"/>
    </row>
    <row r="8" spans="1:9" ht="51">
      <c r="A8" s="8">
        <v>4</v>
      </c>
      <c r="B8" s="1" t="s">
        <v>190</v>
      </c>
      <c r="C8" s="2" t="s">
        <v>191</v>
      </c>
      <c r="D8" s="6">
        <v>138</v>
      </c>
      <c r="E8" s="1" t="s">
        <v>36</v>
      </c>
      <c r="F8" s="22">
        <v>0</v>
      </c>
      <c r="G8" s="22">
        <v>0</v>
      </c>
      <c r="H8" s="22">
        <f>ROUND(D8*F8,0)</f>
        <v>0</v>
      </c>
      <c r="I8" s="22">
        <f>ROUND(D8*G8,0)</f>
        <v>0</v>
      </c>
    </row>
    <row r="9" spans="6:9" ht="12.75">
      <c r="F9" s="22"/>
      <c r="G9" s="22"/>
      <c r="H9" s="22"/>
      <c r="I9" s="22"/>
    </row>
    <row r="10" spans="1:9" ht="63.75">
      <c r="A10" s="8">
        <v>5</v>
      </c>
      <c r="B10" s="1" t="s">
        <v>192</v>
      </c>
      <c r="C10" s="2" t="s">
        <v>193</v>
      </c>
      <c r="D10" s="6">
        <v>39.04</v>
      </c>
      <c r="E10" s="1" t="s">
        <v>36</v>
      </c>
      <c r="F10" s="22">
        <v>0</v>
      </c>
      <c r="G10" s="22">
        <v>0</v>
      </c>
      <c r="H10" s="22">
        <f>ROUND(D10*F10,0)</f>
        <v>0</v>
      </c>
      <c r="I10" s="22">
        <f>ROUND(D10*G10,0)</f>
        <v>0</v>
      </c>
    </row>
    <row r="11" spans="6:9" ht="12.75">
      <c r="F11" s="22"/>
      <c r="G11" s="22"/>
      <c r="H11" s="22"/>
      <c r="I11" s="22"/>
    </row>
    <row r="12" spans="1:9" ht="76.5">
      <c r="A12" s="8">
        <v>6</v>
      </c>
      <c r="B12" s="1" t="s">
        <v>194</v>
      </c>
      <c r="C12" s="2" t="s">
        <v>195</v>
      </c>
      <c r="D12" s="6">
        <v>144.5</v>
      </c>
      <c r="E12" s="1" t="s">
        <v>36</v>
      </c>
      <c r="F12" s="22">
        <v>0</v>
      </c>
      <c r="G12" s="22">
        <v>0</v>
      </c>
      <c r="H12" s="22">
        <f>ROUND(D12*F12,0)</f>
        <v>0</v>
      </c>
      <c r="I12" s="22">
        <f>ROUND(D12*G12,0)</f>
        <v>0</v>
      </c>
    </row>
    <row r="13" spans="6:9" ht="12.75">
      <c r="F13" s="22"/>
      <c r="G13" s="22"/>
      <c r="H13" s="22"/>
      <c r="I13" s="22"/>
    </row>
    <row r="14" spans="1:9" ht="25.5">
      <c r="A14" s="8">
        <v>7</v>
      </c>
      <c r="B14" s="1" t="s">
        <v>196</v>
      </c>
      <c r="C14" s="2" t="s">
        <v>197</v>
      </c>
      <c r="D14" s="6">
        <v>144.5</v>
      </c>
      <c r="E14" s="1" t="s">
        <v>36</v>
      </c>
      <c r="F14" s="22">
        <v>0</v>
      </c>
      <c r="G14" s="22">
        <v>0</v>
      </c>
      <c r="H14" s="22">
        <f>ROUND(D14*F14,0)</f>
        <v>0</v>
      </c>
      <c r="I14" s="22">
        <f>ROUND(D14*G14,0)</f>
        <v>0</v>
      </c>
    </row>
    <row r="15" spans="6:9" ht="12.75">
      <c r="F15" s="22"/>
      <c r="G15" s="22"/>
      <c r="H15" s="22"/>
      <c r="I15" s="22"/>
    </row>
    <row r="16" spans="1:9" ht="25.5">
      <c r="A16" s="8">
        <v>8</v>
      </c>
      <c r="B16" s="1" t="s">
        <v>198</v>
      </c>
      <c r="C16" s="2" t="s">
        <v>199</v>
      </c>
      <c r="D16" s="6">
        <v>180</v>
      </c>
      <c r="E16" s="1" t="s">
        <v>13</v>
      </c>
      <c r="F16" s="22">
        <v>0</v>
      </c>
      <c r="G16" s="22">
        <v>0</v>
      </c>
      <c r="H16" s="22">
        <f>ROUND(D16*F16,0)</f>
        <v>0</v>
      </c>
      <c r="I16" s="22">
        <f>ROUND(D16*G16,0)</f>
        <v>0</v>
      </c>
    </row>
    <row r="17" spans="6:9" ht="12.75">
      <c r="F17" s="22"/>
      <c r="G17" s="22"/>
      <c r="H17" s="22"/>
      <c r="I17" s="22"/>
    </row>
    <row r="18" spans="1:9" ht="38.25">
      <c r="A18" s="8">
        <v>9</v>
      </c>
      <c r="B18" s="1" t="s">
        <v>200</v>
      </c>
      <c r="C18" s="2" t="s">
        <v>201</v>
      </c>
      <c r="D18" s="6">
        <v>34.2</v>
      </c>
      <c r="E18" s="1" t="s">
        <v>13</v>
      </c>
      <c r="F18" s="22">
        <v>0</v>
      </c>
      <c r="G18" s="22">
        <v>0</v>
      </c>
      <c r="H18" s="22">
        <f>ROUND(D18*F18,0)</f>
        <v>0</v>
      </c>
      <c r="I18" s="22">
        <f>ROUND(D18*G18,0)</f>
        <v>0</v>
      </c>
    </row>
    <row r="19" spans="6:9" ht="12.75">
      <c r="F19" s="22"/>
      <c r="G19" s="22"/>
      <c r="H19" s="22"/>
      <c r="I19" s="22"/>
    </row>
    <row r="20" spans="1:9" ht="12.75">
      <c r="A20" s="8">
        <v>10</v>
      </c>
      <c r="B20" s="1" t="s">
        <v>202</v>
      </c>
      <c r="C20" s="2" t="s">
        <v>203</v>
      </c>
      <c r="D20" s="6">
        <v>52.66</v>
      </c>
      <c r="E20" s="1" t="s">
        <v>36</v>
      </c>
      <c r="F20" s="22">
        <v>0</v>
      </c>
      <c r="G20" s="22">
        <v>0</v>
      </c>
      <c r="H20" s="22">
        <f>ROUND(D20*F20,0)</f>
        <v>0</v>
      </c>
      <c r="I20" s="22">
        <f>ROUND(D20*G20,0)</f>
        <v>0</v>
      </c>
    </row>
    <row r="21" spans="6:9" ht="12.75">
      <c r="F21" s="22"/>
      <c r="G21" s="22"/>
      <c r="H21" s="22"/>
      <c r="I21" s="22"/>
    </row>
    <row r="22" spans="1:9" ht="63.75">
      <c r="A22" s="8">
        <v>11</v>
      </c>
      <c r="B22" s="1" t="s">
        <v>204</v>
      </c>
      <c r="C22" s="2" t="s">
        <v>205</v>
      </c>
      <c r="D22" s="6">
        <v>11.8</v>
      </c>
      <c r="E22" s="1" t="s">
        <v>36</v>
      </c>
      <c r="F22" s="22">
        <v>0</v>
      </c>
      <c r="G22" s="22">
        <v>0</v>
      </c>
      <c r="H22" s="22">
        <f>ROUND(D22*F22,0)</f>
        <v>0</v>
      </c>
      <c r="I22" s="22">
        <f>ROUND(D22*G22,0)</f>
        <v>0</v>
      </c>
    </row>
    <row r="23" spans="6:9" ht="12.75">
      <c r="F23" s="22"/>
      <c r="G23" s="22"/>
      <c r="H23" s="22"/>
      <c r="I23" s="22"/>
    </row>
    <row r="24" spans="1:9" ht="25.5">
      <c r="A24" s="8">
        <v>12</v>
      </c>
      <c r="B24" s="1" t="s">
        <v>206</v>
      </c>
      <c r="C24" s="2" t="s">
        <v>207</v>
      </c>
      <c r="D24" s="6">
        <v>66</v>
      </c>
      <c r="E24" s="1" t="s">
        <v>36</v>
      </c>
      <c r="F24" s="22">
        <v>0</v>
      </c>
      <c r="G24" s="22">
        <v>0</v>
      </c>
      <c r="H24" s="22">
        <f>ROUND(D24*F24,0)</f>
        <v>0</v>
      </c>
      <c r="I24" s="22">
        <f>ROUND(D24*G24,0)</f>
        <v>0</v>
      </c>
    </row>
    <row r="25" spans="6:9" ht="12.75">
      <c r="F25" s="22"/>
      <c r="G25" s="22"/>
      <c r="H25" s="22"/>
      <c r="I25" s="22"/>
    </row>
    <row r="26" spans="1:9" s="9" customFormat="1" ht="12.75">
      <c r="A26" s="7"/>
      <c r="B26" s="3"/>
      <c r="C26" s="3" t="s">
        <v>32</v>
      </c>
      <c r="D26" s="5"/>
      <c r="E26" s="3"/>
      <c r="F26" s="23"/>
      <c r="G26" s="23"/>
      <c r="H26" s="23">
        <f>ROUND(SUM(H2:H25),0)</f>
        <v>0</v>
      </c>
      <c r="I26" s="23">
        <f>ROUND(SUM(I2:I25),0)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Ácsmunka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60" zoomScalePageLayoutView="0" workbookViewId="0" topLeftCell="A1">
      <selection activeCell="H28" sqref="H2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209</v>
      </c>
      <c r="C2" s="2" t="s">
        <v>210</v>
      </c>
      <c r="D2" s="6">
        <v>1444</v>
      </c>
      <c r="E2" s="1" t="s">
        <v>36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spans="6:9" ht="12.75">
      <c r="F3" s="22"/>
      <c r="G3" s="22"/>
      <c r="H3" s="22"/>
      <c r="I3" s="22"/>
    </row>
    <row r="4" spans="1:9" ht="63.75">
      <c r="A4" s="8">
        <v>2</v>
      </c>
      <c r="B4" s="1" t="s">
        <v>211</v>
      </c>
      <c r="C4" s="2" t="s">
        <v>212</v>
      </c>
      <c r="D4" s="6">
        <v>1156</v>
      </c>
      <c r="E4" s="1" t="s">
        <v>36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</row>
    <row r="5" spans="6:9" ht="12.75">
      <c r="F5" s="22"/>
      <c r="G5" s="22"/>
      <c r="H5" s="22"/>
      <c r="I5" s="22"/>
    </row>
    <row r="6" spans="1:9" ht="63.75">
      <c r="A6" s="8">
        <v>3</v>
      </c>
      <c r="B6" s="1" t="s">
        <v>213</v>
      </c>
      <c r="C6" s="2" t="s">
        <v>214</v>
      </c>
      <c r="D6" s="6">
        <v>288</v>
      </c>
      <c r="E6" s="1" t="s">
        <v>36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</row>
    <row r="7" spans="6:9" ht="12.75">
      <c r="F7" s="22"/>
      <c r="G7" s="22"/>
      <c r="H7" s="22"/>
      <c r="I7" s="22"/>
    </row>
    <row r="8" spans="1:9" ht="63.75">
      <c r="A8" s="8">
        <v>4</v>
      </c>
      <c r="B8" s="1" t="s">
        <v>215</v>
      </c>
      <c r="C8" s="2" t="s">
        <v>216</v>
      </c>
      <c r="D8" s="6">
        <v>62</v>
      </c>
      <c r="E8" s="1" t="s">
        <v>36</v>
      </c>
      <c r="F8" s="22">
        <v>0</v>
      </c>
      <c r="G8" s="22">
        <v>0</v>
      </c>
      <c r="H8" s="22">
        <f>ROUND(D8*F8,0)</f>
        <v>0</v>
      </c>
      <c r="I8" s="22">
        <f>ROUND(D8*G8,0)</f>
        <v>0</v>
      </c>
    </row>
    <row r="9" spans="6:9" ht="12.75">
      <c r="F9" s="22"/>
      <c r="G9" s="22"/>
      <c r="H9" s="22"/>
      <c r="I9" s="22"/>
    </row>
    <row r="10" spans="1:9" ht="63.75">
      <c r="A10" s="8">
        <v>5</v>
      </c>
      <c r="B10" s="1" t="s">
        <v>217</v>
      </c>
      <c r="C10" s="2" t="s">
        <v>218</v>
      </c>
      <c r="D10" s="6">
        <v>80</v>
      </c>
      <c r="E10" s="1" t="s">
        <v>36</v>
      </c>
      <c r="F10" s="22">
        <v>0</v>
      </c>
      <c r="G10" s="22">
        <v>0</v>
      </c>
      <c r="H10" s="22">
        <f>ROUND(D10*F10,0)</f>
        <v>0</v>
      </c>
      <c r="I10" s="22">
        <f>ROUND(D10*G10,0)</f>
        <v>0</v>
      </c>
    </row>
    <row r="11" spans="6:9" ht="12.75">
      <c r="F11" s="22"/>
      <c r="G11" s="22"/>
      <c r="H11" s="22"/>
      <c r="I11" s="22"/>
    </row>
    <row r="12" spans="1:9" ht="38.25">
      <c r="A12" s="8">
        <v>6</v>
      </c>
      <c r="B12" s="1" t="s">
        <v>219</v>
      </c>
      <c r="C12" s="2" t="s">
        <v>220</v>
      </c>
      <c r="D12" s="6">
        <v>142</v>
      </c>
      <c r="E12" s="1" t="s">
        <v>36</v>
      </c>
      <c r="F12" s="22">
        <v>0</v>
      </c>
      <c r="G12" s="22">
        <v>0</v>
      </c>
      <c r="H12" s="22">
        <f>ROUND(D12*F12,0)</f>
        <v>0</v>
      </c>
      <c r="I12" s="22">
        <f>ROUND(D12*G12,0)</f>
        <v>0</v>
      </c>
    </row>
    <row r="13" spans="6:9" ht="12.75">
      <c r="F13" s="22"/>
      <c r="G13" s="22"/>
      <c r="H13" s="22"/>
      <c r="I13" s="22"/>
    </row>
    <row r="14" spans="1:9" ht="76.5">
      <c r="A14" s="8">
        <v>7</v>
      </c>
      <c r="B14" s="1" t="s">
        <v>221</v>
      </c>
      <c r="C14" s="2" t="s">
        <v>222</v>
      </c>
      <c r="D14" s="6">
        <v>142</v>
      </c>
      <c r="E14" s="1" t="s">
        <v>36</v>
      </c>
      <c r="F14" s="22">
        <v>0</v>
      </c>
      <c r="G14" s="22">
        <v>0</v>
      </c>
      <c r="H14" s="22">
        <f>ROUND(D14*F14,0)</f>
        <v>0</v>
      </c>
      <c r="I14" s="22">
        <f>ROUND(D14*G14,0)</f>
        <v>0</v>
      </c>
    </row>
    <row r="15" spans="3:9" ht="12.75">
      <c r="C15" s="2" t="s">
        <v>223</v>
      </c>
      <c r="F15" s="22"/>
      <c r="G15" s="22"/>
      <c r="H15" s="22"/>
      <c r="I15" s="22"/>
    </row>
    <row r="16" spans="6:9" ht="12.75">
      <c r="F16" s="22"/>
      <c r="G16" s="22"/>
      <c r="H16" s="22"/>
      <c r="I16" s="22"/>
    </row>
    <row r="17" spans="1:9" ht="38.25">
      <c r="A17" s="8">
        <v>8</v>
      </c>
      <c r="B17" s="1" t="s">
        <v>224</v>
      </c>
      <c r="C17" s="2" t="s">
        <v>225</v>
      </c>
      <c r="D17" s="6">
        <v>122</v>
      </c>
      <c r="E17" s="1" t="s">
        <v>36</v>
      </c>
      <c r="F17" s="22">
        <v>0</v>
      </c>
      <c r="G17" s="22">
        <v>0</v>
      </c>
      <c r="H17" s="22">
        <f>ROUND(D17*F17,0)</f>
        <v>0</v>
      </c>
      <c r="I17" s="22">
        <f>ROUND(D17*G17,0)</f>
        <v>0</v>
      </c>
    </row>
    <row r="18" spans="6:9" ht="12.75">
      <c r="F18" s="22"/>
      <c r="G18" s="22"/>
      <c r="H18" s="22"/>
      <c r="I18" s="22"/>
    </row>
    <row r="19" spans="1:9" ht="25.5">
      <c r="A19" s="8">
        <v>9</v>
      </c>
      <c r="B19" s="1" t="s">
        <v>226</v>
      </c>
      <c r="C19" s="2" t="s">
        <v>227</v>
      </c>
      <c r="D19" s="6">
        <v>122</v>
      </c>
      <c r="E19" s="1" t="s">
        <v>36</v>
      </c>
      <c r="F19" s="22">
        <v>0</v>
      </c>
      <c r="G19" s="22">
        <v>0</v>
      </c>
      <c r="H19" s="22">
        <f>ROUND(D19*F19,0)</f>
        <v>0</v>
      </c>
      <c r="I19" s="22">
        <f>ROUND(D19*G19,0)</f>
        <v>0</v>
      </c>
    </row>
    <row r="20" spans="6:9" ht="12.75">
      <c r="F20" s="22"/>
      <c r="G20" s="22"/>
      <c r="H20" s="22"/>
      <c r="I20" s="22"/>
    </row>
    <row r="21" spans="1:9" ht="76.5">
      <c r="A21" s="8">
        <v>10</v>
      </c>
      <c r="B21" s="1" t="s">
        <v>228</v>
      </c>
      <c r="C21" s="2" t="s">
        <v>230</v>
      </c>
      <c r="D21" s="6">
        <v>54.6</v>
      </c>
      <c r="E21" s="1" t="s">
        <v>229</v>
      </c>
      <c r="F21" s="22">
        <v>0</v>
      </c>
      <c r="G21" s="22">
        <v>0</v>
      </c>
      <c r="H21" s="22">
        <f>ROUND(D21*F21,0)</f>
        <v>0</v>
      </c>
      <c r="I21" s="22">
        <f>ROUND(D21*G21,0)</f>
        <v>0</v>
      </c>
    </row>
    <row r="22" spans="3:9" ht="25.5">
      <c r="C22" s="2" t="s">
        <v>231</v>
      </c>
      <c r="F22" s="22"/>
      <c r="G22" s="22"/>
      <c r="H22" s="22"/>
      <c r="I22" s="22"/>
    </row>
    <row r="23" spans="6:9" ht="12.75">
      <c r="F23" s="22"/>
      <c r="G23" s="22"/>
      <c r="H23" s="22"/>
      <c r="I23" s="22"/>
    </row>
    <row r="24" spans="1:9" ht="51">
      <c r="A24" s="8">
        <v>11</v>
      </c>
      <c r="B24" s="1" t="s">
        <v>232</v>
      </c>
      <c r="C24" s="2" t="s">
        <v>233</v>
      </c>
      <c r="D24" s="6">
        <v>122</v>
      </c>
      <c r="E24" s="1" t="s">
        <v>36</v>
      </c>
      <c r="F24" s="22">
        <v>0</v>
      </c>
      <c r="G24" s="22">
        <v>0</v>
      </c>
      <c r="H24" s="22">
        <f>ROUND(D24*F24,0)</f>
        <v>0</v>
      </c>
      <c r="I24" s="22">
        <f>ROUND(D24*G24,0)</f>
        <v>0</v>
      </c>
    </row>
    <row r="25" spans="6:9" ht="12.75">
      <c r="F25" s="22"/>
      <c r="G25" s="22"/>
      <c r="H25" s="22"/>
      <c r="I25" s="22"/>
    </row>
    <row r="26" spans="1:9" ht="76.5">
      <c r="A26" s="8">
        <v>12</v>
      </c>
      <c r="B26" s="1" t="s">
        <v>234</v>
      </c>
      <c r="C26" s="2" t="s">
        <v>235</v>
      </c>
      <c r="D26" s="6">
        <v>122</v>
      </c>
      <c r="E26" s="1" t="s">
        <v>36</v>
      </c>
      <c r="F26" s="22">
        <v>0</v>
      </c>
      <c r="G26" s="22">
        <v>0</v>
      </c>
      <c r="H26" s="22">
        <f>ROUND(D26*F26,0)</f>
        <v>0</v>
      </c>
      <c r="I26" s="22">
        <f>ROUND(D26*G26,0)</f>
        <v>0</v>
      </c>
    </row>
    <row r="27" spans="6:9" ht="12.75">
      <c r="F27" s="22"/>
      <c r="G27" s="22"/>
      <c r="H27" s="22"/>
      <c r="I27" s="22"/>
    </row>
    <row r="28" spans="1:9" ht="51">
      <c r="A28" s="8">
        <v>13</v>
      </c>
      <c r="B28" s="1" t="s">
        <v>236</v>
      </c>
      <c r="C28" s="2" t="s">
        <v>237</v>
      </c>
      <c r="D28" s="6">
        <v>122</v>
      </c>
      <c r="E28" s="1" t="s">
        <v>36</v>
      </c>
      <c r="F28" s="22">
        <v>0</v>
      </c>
      <c r="G28" s="22">
        <v>0</v>
      </c>
      <c r="H28" s="22">
        <f>ROUND(D28*F28,0)</f>
        <v>0</v>
      </c>
      <c r="I28" s="22">
        <f>ROUND(D28*G28,0)</f>
        <v>0</v>
      </c>
    </row>
    <row r="29" spans="6:9" ht="12.75">
      <c r="F29" s="22"/>
      <c r="G29" s="22"/>
      <c r="H29" s="22"/>
      <c r="I29" s="22"/>
    </row>
    <row r="30" spans="1:9" s="9" customFormat="1" ht="12.75">
      <c r="A30" s="7"/>
      <c r="B30" s="3"/>
      <c r="C30" s="3" t="s">
        <v>32</v>
      </c>
      <c r="D30" s="5"/>
      <c r="E30" s="3"/>
      <c r="F30" s="23"/>
      <c r="G30" s="23"/>
      <c r="H30" s="23">
        <f>ROUND(SUM(H2:H29),0)</f>
        <v>0</v>
      </c>
      <c r="I30" s="23">
        <f>ROUND(SUM(I2:I29),0)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Vakolás és rabicolás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="60" zoomScalePageLayoutView="0" workbookViewId="0" topLeftCell="A1">
      <selection activeCell="G11" sqref="G11:G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239</v>
      </c>
      <c r="C2" s="2" t="s">
        <v>240</v>
      </c>
      <c r="D2" s="6">
        <v>12</v>
      </c>
      <c r="E2" s="1" t="s">
        <v>16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spans="6:9" ht="12.75">
      <c r="F3" s="22"/>
      <c r="G3" s="22"/>
      <c r="H3" s="22"/>
      <c r="I3" s="22"/>
    </row>
    <row r="4" spans="1:9" ht="76.5">
      <c r="A4" s="8">
        <v>2</v>
      </c>
      <c r="B4" s="1" t="s">
        <v>241</v>
      </c>
      <c r="C4" s="2" t="s">
        <v>242</v>
      </c>
      <c r="D4" s="6">
        <v>42</v>
      </c>
      <c r="E4" s="1" t="s">
        <v>36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</row>
    <row r="5" spans="3:9" ht="12.75">
      <c r="C5" s="2" t="s">
        <v>243</v>
      </c>
      <c r="F5" s="22"/>
      <c r="G5" s="22"/>
      <c r="H5" s="22"/>
      <c r="I5" s="22"/>
    </row>
    <row r="6" spans="6:9" ht="12.75">
      <c r="F6" s="22"/>
      <c r="G6" s="22"/>
      <c r="H6" s="22"/>
      <c r="I6" s="22"/>
    </row>
    <row r="7" spans="1:9" ht="38.25">
      <c r="A7" s="8">
        <v>3</v>
      </c>
      <c r="B7" s="1" t="s">
        <v>244</v>
      </c>
      <c r="C7" s="2" t="s">
        <v>245</v>
      </c>
      <c r="D7" s="6">
        <v>189.96</v>
      </c>
      <c r="E7" s="1" t="s">
        <v>36</v>
      </c>
      <c r="F7" s="22">
        <v>0</v>
      </c>
      <c r="G7" s="22">
        <v>0</v>
      </c>
      <c r="H7" s="22">
        <f>ROUND(D7*F7,0)</f>
        <v>0</v>
      </c>
      <c r="I7" s="22">
        <f>ROUND(D7*G7,0)</f>
        <v>0</v>
      </c>
    </row>
    <row r="8" spans="6:9" ht="12.75">
      <c r="F8" s="22"/>
      <c r="G8" s="22"/>
      <c r="H8" s="22"/>
      <c r="I8" s="22"/>
    </row>
    <row r="9" spans="1:9" ht="51">
      <c r="A9" s="8">
        <v>4</v>
      </c>
      <c r="B9" s="1" t="s">
        <v>246</v>
      </c>
      <c r="C9" s="2" t="s">
        <v>247</v>
      </c>
      <c r="D9" s="6">
        <v>8</v>
      </c>
      <c r="E9" s="1" t="s">
        <v>16</v>
      </c>
      <c r="F9" s="22">
        <v>0</v>
      </c>
      <c r="G9" s="22">
        <v>0</v>
      </c>
      <c r="H9" s="22">
        <f>ROUND(D9*F9,0)</f>
        <v>0</v>
      </c>
      <c r="I9" s="22">
        <f>ROUND(D9*G9,0)</f>
        <v>0</v>
      </c>
    </row>
    <row r="10" spans="6:9" ht="12.75">
      <c r="F10" s="22"/>
      <c r="G10" s="22"/>
      <c r="H10" s="22"/>
      <c r="I10" s="22"/>
    </row>
    <row r="11" spans="1:9" s="9" customFormat="1" ht="12.75">
      <c r="A11" s="7"/>
      <c r="B11" s="3"/>
      <c r="C11" s="3" t="s">
        <v>32</v>
      </c>
      <c r="D11" s="5"/>
      <c r="E11" s="3"/>
      <c r="F11" s="23"/>
      <c r="G11" s="23"/>
      <c r="H11" s="23">
        <f>ROUND(SUM(H2:H10),0)</f>
        <v>0</v>
      </c>
      <c r="I11" s="23">
        <f>ROUND(SUM(I2:I10),0)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Szárazépítés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60" zoomScalePageLayoutView="0" workbookViewId="0" topLeftCell="A1">
      <selection activeCell="L14" sqref="L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8">
        <v>1</v>
      </c>
      <c r="B2" s="1" t="s">
        <v>249</v>
      </c>
      <c r="C2" s="2" t="s">
        <v>250</v>
      </c>
      <c r="D2" s="6">
        <v>138</v>
      </c>
      <c r="E2" s="1" t="s">
        <v>36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spans="6:9" ht="12.75">
      <c r="F3" s="22"/>
      <c r="G3" s="22"/>
      <c r="H3" s="22"/>
      <c r="I3" s="22"/>
    </row>
    <row r="4" spans="1:9" ht="63.75">
      <c r="A4" s="8">
        <v>2</v>
      </c>
      <c r="B4" s="1" t="s">
        <v>251</v>
      </c>
      <c r="C4" s="2" t="s">
        <v>252</v>
      </c>
      <c r="D4" s="6">
        <v>144.5</v>
      </c>
      <c r="E4" s="1" t="s">
        <v>36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</row>
    <row r="5" spans="6:9" ht="12.75">
      <c r="F5" s="22"/>
      <c r="G5" s="22"/>
      <c r="H5" s="22"/>
      <c r="I5" s="22"/>
    </row>
    <row r="6" spans="1:9" ht="51">
      <c r="A6" s="8">
        <v>3</v>
      </c>
      <c r="B6" s="1" t="s">
        <v>253</v>
      </c>
      <c r="C6" s="2" t="s">
        <v>254</v>
      </c>
      <c r="D6" s="6">
        <v>34.2</v>
      </c>
      <c r="E6" s="1" t="s">
        <v>13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</row>
    <row r="7" spans="6:9" ht="12.75">
      <c r="F7" s="22"/>
      <c r="G7" s="22"/>
      <c r="H7" s="22"/>
      <c r="I7" s="22"/>
    </row>
    <row r="8" spans="1:9" ht="51">
      <c r="A8" s="8">
        <v>4</v>
      </c>
      <c r="B8" s="1" t="s">
        <v>255</v>
      </c>
      <c r="C8" s="2" t="s">
        <v>256</v>
      </c>
      <c r="D8" s="6">
        <v>60</v>
      </c>
      <c r="E8" s="1" t="s">
        <v>16</v>
      </c>
      <c r="F8" s="22">
        <v>0</v>
      </c>
      <c r="G8" s="22">
        <v>0</v>
      </c>
      <c r="H8" s="22">
        <f>ROUND(D8*F8,0)</f>
        <v>0</v>
      </c>
      <c r="I8" s="22">
        <f>ROUND(D8*G8,0)</f>
        <v>0</v>
      </c>
    </row>
    <row r="9" spans="6:9" ht="12.75">
      <c r="F9" s="22"/>
      <c r="G9" s="22"/>
      <c r="H9" s="22"/>
      <c r="I9" s="22"/>
    </row>
    <row r="10" spans="1:9" ht="51">
      <c r="A10" s="8">
        <v>5</v>
      </c>
      <c r="B10" s="1" t="s">
        <v>257</v>
      </c>
      <c r="C10" s="2" t="s">
        <v>258</v>
      </c>
      <c r="D10" s="6">
        <v>1</v>
      </c>
      <c r="E10" s="1" t="s">
        <v>16</v>
      </c>
      <c r="F10" s="22">
        <v>0</v>
      </c>
      <c r="G10" s="22">
        <v>0</v>
      </c>
      <c r="H10" s="22">
        <f>ROUND(D10*F10,0)</f>
        <v>0</v>
      </c>
      <c r="I10" s="22">
        <f>ROUND(D10*G10,0)</f>
        <v>0</v>
      </c>
    </row>
    <row r="11" spans="6:9" ht="12.75">
      <c r="F11" s="22"/>
      <c r="G11" s="22"/>
      <c r="H11" s="22"/>
      <c r="I11" s="22"/>
    </row>
    <row r="12" spans="1:9" ht="38.25">
      <c r="A12" s="8">
        <v>6</v>
      </c>
      <c r="B12" s="1" t="s">
        <v>259</v>
      </c>
      <c r="C12" s="2" t="s">
        <v>260</v>
      </c>
      <c r="D12" s="6">
        <v>80</v>
      </c>
      <c r="E12" s="1" t="s">
        <v>16</v>
      </c>
      <c r="F12" s="22">
        <v>0</v>
      </c>
      <c r="G12" s="22">
        <v>0</v>
      </c>
      <c r="H12" s="22">
        <f>ROUND(D12*F12,0)</f>
        <v>0</v>
      </c>
      <c r="I12" s="22">
        <f>ROUND(D12*G12,0)</f>
        <v>0</v>
      </c>
    </row>
    <row r="13" spans="6:9" ht="12.75">
      <c r="F13" s="22"/>
      <c r="G13" s="22"/>
      <c r="H13" s="22"/>
      <c r="I13" s="22"/>
    </row>
    <row r="14" spans="1:9" ht="51">
      <c r="A14" s="8">
        <v>7</v>
      </c>
      <c r="B14" s="1" t="s">
        <v>261</v>
      </c>
      <c r="C14" s="2" t="s">
        <v>262</v>
      </c>
      <c r="D14" s="6">
        <v>2</v>
      </c>
      <c r="E14" s="1" t="s">
        <v>16</v>
      </c>
      <c r="F14" s="22">
        <v>0</v>
      </c>
      <c r="G14" s="22">
        <v>0</v>
      </c>
      <c r="H14" s="22">
        <f>ROUND(D14*F14,0)</f>
        <v>0</v>
      </c>
      <c r="I14" s="22">
        <f>ROUND(D14*G14,0)</f>
        <v>0</v>
      </c>
    </row>
    <row r="15" spans="6:9" ht="12.75">
      <c r="F15" s="22"/>
      <c r="G15" s="22"/>
      <c r="H15" s="22"/>
      <c r="I15" s="22"/>
    </row>
    <row r="16" spans="1:9" ht="38.25">
      <c r="A16" s="8">
        <v>8</v>
      </c>
      <c r="B16" s="1" t="s">
        <v>263</v>
      </c>
      <c r="C16" s="2" t="s">
        <v>264</v>
      </c>
      <c r="D16" s="6">
        <v>2</v>
      </c>
      <c r="E16" s="1" t="s">
        <v>16</v>
      </c>
      <c r="F16" s="22">
        <v>0</v>
      </c>
      <c r="G16" s="22">
        <v>0</v>
      </c>
      <c r="H16" s="22">
        <f>ROUND(D16*F16,0)</f>
        <v>0</v>
      </c>
      <c r="I16" s="22">
        <f>ROUND(D16*G16,0)</f>
        <v>0</v>
      </c>
    </row>
    <row r="17" spans="6:9" ht="12.75">
      <c r="F17" s="22"/>
      <c r="G17" s="22"/>
      <c r="H17" s="22"/>
      <c r="I17" s="22"/>
    </row>
    <row r="18" spans="1:9" ht="51">
      <c r="A18" s="8">
        <v>9</v>
      </c>
      <c r="B18" s="1" t="s">
        <v>265</v>
      </c>
      <c r="C18" s="2" t="s">
        <v>266</v>
      </c>
      <c r="D18" s="6">
        <v>1</v>
      </c>
      <c r="E18" s="1" t="s">
        <v>16</v>
      </c>
      <c r="F18" s="22">
        <v>0</v>
      </c>
      <c r="G18" s="22">
        <v>0</v>
      </c>
      <c r="H18" s="22">
        <f>ROUND(D18*F18,0)</f>
        <v>0</v>
      </c>
      <c r="I18" s="22">
        <f>ROUND(D18*G18,0)</f>
        <v>0</v>
      </c>
    </row>
    <row r="19" spans="6:9" ht="12.75">
      <c r="F19" s="22"/>
      <c r="G19" s="22"/>
      <c r="H19" s="22"/>
      <c r="I19" s="22"/>
    </row>
    <row r="20" spans="1:9" s="9" customFormat="1" ht="12.75">
      <c r="A20" s="7"/>
      <c r="B20" s="3"/>
      <c r="C20" s="3" t="s">
        <v>32</v>
      </c>
      <c r="D20" s="5"/>
      <c r="E20" s="3"/>
      <c r="F20" s="23"/>
      <c r="G20" s="23"/>
      <c r="H20" s="23">
        <f>ROUND(SUM(H2:H19),0)</f>
        <v>0</v>
      </c>
      <c r="I20" s="23">
        <f>ROUND(SUM(I2:I19),0)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Tetőfedés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60" zoomScalePageLayoutView="0" workbookViewId="0" topLeftCell="A1">
      <selection activeCell="J20" sqref="J2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268</v>
      </c>
      <c r="C2" s="2" t="s">
        <v>269</v>
      </c>
      <c r="D2" s="6">
        <v>32</v>
      </c>
      <c r="E2" s="1" t="s">
        <v>36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spans="6:9" ht="12.75">
      <c r="F3" s="22"/>
      <c r="G3" s="22"/>
      <c r="H3" s="22"/>
      <c r="I3" s="22"/>
    </row>
    <row r="4" spans="1:9" ht="38.25">
      <c r="A4" s="8">
        <v>2</v>
      </c>
      <c r="B4" s="1" t="s">
        <v>270</v>
      </c>
      <c r="C4" s="2" t="s">
        <v>271</v>
      </c>
      <c r="D4" s="6">
        <v>18</v>
      </c>
      <c r="E4" s="1" t="s">
        <v>36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</row>
    <row r="5" spans="6:9" ht="12.75">
      <c r="F5" s="22"/>
      <c r="G5" s="22"/>
      <c r="H5" s="22"/>
      <c r="I5" s="22"/>
    </row>
    <row r="6" spans="1:9" ht="51">
      <c r="A6" s="8">
        <v>3</v>
      </c>
      <c r="B6" s="1" t="s">
        <v>272</v>
      </c>
      <c r="C6" s="2" t="s">
        <v>273</v>
      </c>
      <c r="D6" s="6">
        <v>32</v>
      </c>
      <c r="E6" s="1" t="s">
        <v>13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</row>
    <row r="7" spans="6:9" ht="12.75">
      <c r="F7" s="22"/>
      <c r="G7" s="22"/>
      <c r="H7" s="22"/>
      <c r="I7" s="22"/>
    </row>
    <row r="8" spans="1:9" ht="41.25">
      <c r="A8" s="8">
        <v>4</v>
      </c>
      <c r="B8" s="1" t="s">
        <v>274</v>
      </c>
      <c r="C8" s="2" t="s">
        <v>292</v>
      </c>
      <c r="D8" s="6">
        <v>62</v>
      </c>
      <c r="E8" s="1" t="s">
        <v>36</v>
      </c>
      <c r="F8" s="22">
        <v>0</v>
      </c>
      <c r="G8" s="22">
        <v>0</v>
      </c>
      <c r="H8" s="22">
        <f>ROUND(D8*F8,0)</f>
        <v>0</v>
      </c>
      <c r="I8" s="22">
        <f>ROUND(D8*G8,0)</f>
        <v>0</v>
      </c>
    </row>
    <row r="9" spans="6:9" ht="12.75">
      <c r="F9" s="22"/>
      <c r="G9" s="22"/>
      <c r="H9" s="22"/>
      <c r="I9" s="22"/>
    </row>
    <row r="10" spans="1:9" ht="63.75">
      <c r="A10" s="8">
        <v>5</v>
      </c>
      <c r="B10" s="1" t="s">
        <v>275</v>
      </c>
      <c r="C10" s="2" t="s">
        <v>276</v>
      </c>
      <c r="D10" s="6">
        <v>337.41</v>
      </c>
      <c r="E10" s="1" t="s">
        <v>36</v>
      </c>
      <c r="F10" s="22">
        <v>0</v>
      </c>
      <c r="G10" s="22">
        <v>0</v>
      </c>
      <c r="H10" s="22">
        <f>ROUND(D10*F10,0)</f>
        <v>0</v>
      </c>
      <c r="I10" s="22">
        <f>ROUND(D10*G10,0)</f>
        <v>0</v>
      </c>
    </row>
    <row r="11" spans="6:9" ht="12.75">
      <c r="F11" s="22"/>
      <c r="G11" s="22"/>
      <c r="H11" s="22"/>
      <c r="I11" s="22"/>
    </row>
    <row r="12" spans="1:9" ht="76.5">
      <c r="A12" s="8">
        <v>6</v>
      </c>
      <c r="B12" s="1" t="s">
        <v>277</v>
      </c>
      <c r="C12" s="2" t="s">
        <v>278</v>
      </c>
      <c r="D12" s="6">
        <v>337.41</v>
      </c>
      <c r="E12" s="1" t="s">
        <v>36</v>
      </c>
      <c r="F12" s="22">
        <v>0</v>
      </c>
      <c r="G12" s="22">
        <v>0</v>
      </c>
      <c r="H12" s="22">
        <f>ROUND(D12*F12,0)</f>
        <v>0</v>
      </c>
      <c r="I12" s="22">
        <f>ROUND(D12*G12,0)</f>
        <v>0</v>
      </c>
    </row>
    <row r="13" spans="6:9" ht="12.75">
      <c r="F13" s="22"/>
      <c r="G13" s="22"/>
      <c r="H13" s="22"/>
      <c r="I13" s="22"/>
    </row>
    <row r="14" spans="1:9" ht="76.5">
      <c r="A14" s="8">
        <v>7</v>
      </c>
      <c r="B14" s="1" t="s">
        <v>279</v>
      </c>
      <c r="C14" s="2" t="s">
        <v>280</v>
      </c>
      <c r="D14" s="6">
        <v>42.23</v>
      </c>
      <c r="E14" s="1" t="s">
        <v>36</v>
      </c>
      <c r="F14" s="22">
        <v>0</v>
      </c>
      <c r="G14" s="22">
        <v>0</v>
      </c>
      <c r="H14" s="22">
        <f>ROUND(D14*F14,0)</f>
        <v>0</v>
      </c>
      <c r="I14" s="22">
        <f>ROUND(D14*G14,0)</f>
        <v>0</v>
      </c>
    </row>
    <row r="15" spans="3:9" ht="12.75">
      <c r="C15" s="2" t="s">
        <v>281</v>
      </c>
      <c r="F15" s="22"/>
      <c r="G15" s="22"/>
      <c r="H15" s="22"/>
      <c r="I15" s="22"/>
    </row>
    <row r="16" spans="6:9" ht="12.75">
      <c r="F16" s="22"/>
      <c r="G16" s="22"/>
      <c r="H16" s="22"/>
      <c r="I16" s="22"/>
    </row>
    <row r="17" spans="1:9" ht="76.5">
      <c r="A17" s="8">
        <v>8</v>
      </c>
      <c r="B17" s="1" t="s">
        <v>282</v>
      </c>
      <c r="C17" s="2" t="s">
        <v>283</v>
      </c>
      <c r="D17" s="6">
        <v>22</v>
      </c>
      <c r="E17" s="1" t="s">
        <v>36</v>
      </c>
      <c r="F17" s="22">
        <v>0</v>
      </c>
      <c r="G17" s="22">
        <v>0</v>
      </c>
      <c r="H17" s="22">
        <f>ROUND(D17*F17,0)</f>
        <v>0</v>
      </c>
      <c r="I17" s="22">
        <f>ROUND(D17*G17,0)</f>
        <v>0</v>
      </c>
    </row>
    <row r="18" spans="3:9" ht="25.5">
      <c r="C18" s="2" t="s">
        <v>284</v>
      </c>
      <c r="F18" s="22"/>
      <c r="G18" s="22"/>
      <c r="H18" s="22"/>
      <c r="I18" s="22"/>
    </row>
    <row r="19" spans="6:9" ht="12.75">
      <c r="F19" s="22"/>
      <c r="G19" s="22"/>
      <c r="H19" s="22"/>
      <c r="I19" s="22"/>
    </row>
    <row r="20" spans="1:9" ht="76.5">
      <c r="A20" s="8">
        <v>9</v>
      </c>
      <c r="B20" s="1" t="s">
        <v>285</v>
      </c>
      <c r="C20" s="2" t="s">
        <v>286</v>
      </c>
      <c r="D20" s="6">
        <v>32</v>
      </c>
      <c r="E20" s="1" t="s">
        <v>13</v>
      </c>
      <c r="F20" s="22">
        <v>0</v>
      </c>
      <c r="G20" s="22">
        <v>0</v>
      </c>
      <c r="H20" s="22">
        <f>ROUND(D20*F20,0)</f>
        <v>0</v>
      </c>
      <c r="I20" s="22">
        <f>ROUND(D20*G20,0)</f>
        <v>0</v>
      </c>
    </row>
    <row r="21" spans="3:9" ht="12.75">
      <c r="C21" s="2" t="s">
        <v>287</v>
      </c>
      <c r="F21" s="22"/>
      <c r="G21" s="22"/>
      <c r="H21" s="22"/>
      <c r="I21" s="22"/>
    </row>
    <row r="22" spans="6:9" ht="12.75">
      <c r="F22" s="22"/>
      <c r="G22" s="22"/>
      <c r="H22" s="22"/>
      <c r="I22" s="22"/>
    </row>
    <row r="23" spans="1:9" ht="76.5">
      <c r="A23" s="8">
        <v>10</v>
      </c>
      <c r="B23" s="1" t="s">
        <v>288</v>
      </c>
      <c r="C23" s="2" t="s">
        <v>289</v>
      </c>
      <c r="D23" s="6">
        <v>46</v>
      </c>
      <c r="E23" s="1" t="s">
        <v>13</v>
      </c>
      <c r="F23" s="22">
        <v>0</v>
      </c>
      <c r="G23" s="22">
        <v>0</v>
      </c>
      <c r="H23" s="22">
        <f>ROUND(D23*F23,0)</f>
        <v>0</v>
      </c>
      <c r="I23" s="22">
        <f>ROUND(D23*G23,0)</f>
        <v>0</v>
      </c>
    </row>
    <row r="24" spans="6:9" ht="12.75">
      <c r="F24" s="22"/>
      <c r="G24" s="22"/>
      <c r="H24" s="22"/>
      <c r="I24" s="22"/>
    </row>
    <row r="25" spans="1:9" ht="76.5">
      <c r="A25" s="8">
        <v>11</v>
      </c>
      <c r="B25" s="1" t="s">
        <v>290</v>
      </c>
      <c r="C25" s="2" t="s">
        <v>291</v>
      </c>
      <c r="D25" s="6">
        <v>295.18</v>
      </c>
      <c r="E25" s="1" t="s">
        <v>36</v>
      </c>
      <c r="F25" s="22">
        <v>0</v>
      </c>
      <c r="G25" s="22">
        <v>0</v>
      </c>
      <c r="H25" s="22">
        <f>ROUND(D25*F25,0)</f>
        <v>0</v>
      </c>
      <c r="I25" s="22">
        <f>ROUND(D25*G25,0)</f>
        <v>0</v>
      </c>
    </row>
    <row r="26" spans="6:9" ht="12.75">
      <c r="F26" s="22"/>
      <c r="G26" s="22"/>
      <c r="H26" s="22"/>
      <c r="I26" s="22"/>
    </row>
    <row r="27" spans="1:9" s="9" customFormat="1" ht="12.75">
      <c r="A27" s="7"/>
      <c r="B27" s="3"/>
      <c r="C27" s="3" t="s">
        <v>32</v>
      </c>
      <c r="D27" s="5"/>
      <c r="E27" s="3"/>
      <c r="F27" s="23"/>
      <c r="G27" s="23"/>
      <c r="H27" s="23">
        <f>ROUND(SUM(H2:H26),0)</f>
        <v>0</v>
      </c>
      <c r="I27" s="23">
        <f>ROUND(SUM(I2:I26),0)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Aljzatkészítés, hideg- és melegburkolatok készítése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60" zoomScalePageLayoutView="0" workbookViewId="0" topLeftCell="A1">
      <selection activeCell="H43" sqref="H4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294</v>
      </c>
      <c r="C2" s="2" t="s">
        <v>295</v>
      </c>
      <c r="D2" s="6">
        <v>65.8</v>
      </c>
      <c r="E2" s="1" t="s">
        <v>36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spans="6:9" ht="12.75">
      <c r="F3" s="22"/>
      <c r="G3" s="22"/>
      <c r="H3" s="22"/>
      <c r="I3" s="22"/>
    </row>
    <row r="4" spans="1:9" ht="25.5">
      <c r="A4" s="8">
        <v>2</v>
      </c>
      <c r="B4" s="1" t="s">
        <v>296</v>
      </c>
      <c r="C4" s="2" t="s">
        <v>297</v>
      </c>
      <c r="D4" s="6">
        <v>78</v>
      </c>
      <c r="E4" s="1" t="s">
        <v>13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</row>
    <row r="5" spans="6:9" ht="12.75">
      <c r="F5" s="22"/>
      <c r="G5" s="22"/>
      <c r="H5" s="22"/>
      <c r="I5" s="22"/>
    </row>
    <row r="6" spans="1:9" ht="25.5">
      <c r="A6" s="8">
        <v>3</v>
      </c>
      <c r="B6" s="1" t="s">
        <v>298</v>
      </c>
      <c r="C6" s="2" t="s">
        <v>299</v>
      </c>
      <c r="D6" s="6">
        <v>32</v>
      </c>
      <c r="E6" s="1" t="s">
        <v>13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</row>
    <row r="7" spans="6:9" ht="12.75">
      <c r="F7" s="22"/>
      <c r="G7" s="22"/>
      <c r="H7" s="22"/>
      <c r="I7" s="22"/>
    </row>
    <row r="8" spans="1:9" ht="63.75">
      <c r="A8" s="8">
        <v>4</v>
      </c>
      <c r="B8" s="1" t="s">
        <v>300</v>
      </c>
      <c r="C8" s="2" t="s">
        <v>301</v>
      </c>
      <c r="D8" s="6">
        <v>52.66</v>
      </c>
      <c r="E8" s="1" t="s">
        <v>36</v>
      </c>
      <c r="F8" s="22">
        <v>0</v>
      </c>
      <c r="G8" s="22">
        <v>0</v>
      </c>
      <c r="H8" s="22">
        <f>ROUND(D8*F8,0)</f>
        <v>0</v>
      </c>
      <c r="I8" s="22">
        <f>ROUND(D8*G8,0)</f>
        <v>0</v>
      </c>
    </row>
    <row r="9" spans="6:9" ht="12.75">
      <c r="F9" s="22"/>
      <c r="G9" s="22"/>
      <c r="H9" s="22"/>
      <c r="I9" s="22"/>
    </row>
    <row r="10" spans="1:9" ht="76.5">
      <c r="A10" s="8">
        <v>5</v>
      </c>
      <c r="B10" s="1" t="s">
        <v>302</v>
      </c>
      <c r="C10" s="2" t="s">
        <v>303</v>
      </c>
      <c r="D10" s="6">
        <v>52.66</v>
      </c>
      <c r="E10" s="1" t="s">
        <v>36</v>
      </c>
      <c r="F10" s="22">
        <v>0</v>
      </c>
      <c r="G10" s="22">
        <v>0</v>
      </c>
      <c r="H10" s="22">
        <f>ROUND(D10*F10,0)</f>
        <v>0</v>
      </c>
      <c r="I10" s="22">
        <f>ROUND(D10*G10,0)</f>
        <v>0</v>
      </c>
    </row>
    <row r="11" spans="3:9" ht="15.75">
      <c r="C11" s="2" t="s">
        <v>322</v>
      </c>
      <c r="F11" s="22"/>
      <c r="G11" s="22"/>
      <c r="H11" s="22"/>
      <c r="I11" s="22"/>
    </row>
    <row r="12" spans="6:9" ht="12.75">
      <c r="F12" s="22"/>
      <c r="G12" s="22"/>
      <c r="H12" s="22"/>
      <c r="I12" s="22"/>
    </row>
    <row r="13" spans="1:9" ht="76.5">
      <c r="A13" s="8">
        <v>6</v>
      </c>
      <c r="B13" s="1" t="s">
        <v>304</v>
      </c>
      <c r="C13" s="2" t="s">
        <v>305</v>
      </c>
      <c r="D13" s="6">
        <v>52</v>
      </c>
      <c r="E13" s="1" t="s">
        <v>13</v>
      </c>
      <c r="F13" s="22">
        <v>0</v>
      </c>
      <c r="G13" s="22">
        <v>0</v>
      </c>
      <c r="H13" s="22">
        <f>ROUND(D13*F13,0)</f>
        <v>0</v>
      </c>
      <c r="I13" s="22">
        <f>ROUND(D13*G13,0)</f>
        <v>0</v>
      </c>
    </row>
    <row r="14" spans="6:9" ht="12.75">
      <c r="F14" s="22"/>
      <c r="G14" s="22"/>
      <c r="H14" s="22"/>
      <c r="I14" s="22"/>
    </row>
    <row r="15" spans="1:9" ht="63.75">
      <c r="A15" s="8">
        <v>7</v>
      </c>
      <c r="B15" s="1" t="s">
        <v>306</v>
      </c>
      <c r="C15" s="2" t="s">
        <v>307</v>
      </c>
      <c r="D15" s="6">
        <v>2</v>
      </c>
      <c r="E15" s="1" t="s">
        <v>16</v>
      </c>
      <c r="F15" s="22">
        <v>0</v>
      </c>
      <c r="G15" s="22">
        <v>0</v>
      </c>
      <c r="H15" s="22">
        <f>ROUND(D15*F15,0)</f>
        <v>0</v>
      </c>
      <c r="I15" s="22">
        <f>ROUND(D15*G15,0)</f>
        <v>0</v>
      </c>
    </row>
    <row r="16" spans="6:9" ht="12.75">
      <c r="F16" s="22"/>
      <c r="G16" s="22"/>
      <c r="H16" s="22"/>
      <c r="I16" s="22"/>
    </row>
    <row r="17" spans="1:9" ht="63.75">
      <c r="A17" s="8">
        <v>8</v>
      </c>
      <c r="B17" s="1" t="s">
        <v>308</v>
      </c>
      <c r="C17" s="2" t="s">
        <v>309</v>
      </c>
      <c r="D17" s="6">
        <v>36</v>
      </c>
      <c r="E17" s="1" t="s">
        <v>13</v>
      </c>
      <c r="F17" s="22">
        <v>0</v>
      </c>
      <c r="G17" s="22">
        <v>0</v>
      </c>
      <c r="H17" s="22">
        <f>ROUND(D17*F17,0)</f>
        <v>0</v>
      </c>
      <c r="I17" s="22">
        <f>ROUND(D17*G17,0)</f>
        <v>0</v>
      </c>
    </row>
    <row r="18" spans="6:9" ht="12.75">
      <c r="F18" s="22"/>
      <c r="G18" s="22"/>
      <c r="H18" s="22"/>
      <c r="I18" s="22"/>
    </row>
    <row r="19" spans="1:9" ht="76.5">
      <c r="A19" s="8">
        <v>9</v>
      </c>
      <c r="B19" s="1" t="s">
        <v>310</v>
      </c>
      <c r="C19" s="2" t="s">
        <v>311</v>
      </c>
      <c r="D19" s="6">
        <v>4</v>
      </c>
      <c r="E19" s="1" t="s">
        <v>16</v>
      </c>
      <c r="F19" s="22">
        <v>0</v>
      </c>
      <c r="G19" s="22">
        <v>0</v>
      </c>
      <c r="H19" s="22">
        <f>ROUND(D19*F19,0)</f>
        <v>0</v>
      </c>
      <c r="I19" s="22">
        <f>ROUND(D19*G19,0)</f>
        <v>0</v>
      </c>
    </row>
    <row r="20" spans="6:9" ht="12.75">
      <c r="F20" s="22"/>
      <c r="G20" s="22"/>
      <c r="H20" s="22"/>
      <c r="I20" s="22"/>
    </row>
    <row r="21" spans="1:9" ht="76.5">
      <c r="A21" s="8">
        <v>10</v>
      </c>
      <c r="B21" s="1" t="s">
        <v>312</v>
      </c>
      <c r="C21" s="2" t="s">
        <v>313</v>
      </c>
      <c r="D21" s="6">
        <v>4</v>
      </c>
      <c r="E21" s="1" t="s">
        <v>16</v>
      </c>
      <c r="F21" s="22">
        <v>0</v>
      </c>
      <c r="G21" s="22">
        <v>0</v>
      </c>
      <c r="H21" s="22">
        <f>ROUND(D21*F21,0)</f>
        <v>0</v>
      </c>
      <c r="I21" s="22">
        <f>ROUND(D21*G21,0)</f>
        <v>0</v>
      </c>
    </row>
    <row r="22" spans="6:9" ht="12.75">
      <c r="F22" s="22"/>
      <c r="G22" s="22"/>
      <c r="H22" s="22"/>
      <c r="I22" s="22"/>
    </row>
    <row r="23" spans="1:9" ht="76.5">
      <c r="A23" s="8">
        <v>11</v>
      </c>
      <c r="B23" s="1" t="s">
        <v>314</v>
      </c>
      <c r="C23" s="2" t="s">
        <v>315</v>
      </c>
      <c r="D23" s="6">
        <v>52</v>
      </c>
      <c r="E23" s="1" t="s">
        <v>13</v>
      </c>
      <c r="F23" s="22">
        <v>0</v>
      </c>
      <c r="G23" s="22">
        <v>0</v>
      </c>
      <c r="H23" s="22">
        <f>ROUND(D23*F23,0)</f>
        <v>0</v>
      </c>
      <c r="I23" s="22">
        <f>ROUND(D23*G23,0)</f>
        <v>0</v>
      </c>
    </row>
    <row r="24" spans="6:9" ht="12.75">
      <c r="F24" s="22"/>
      <c r="G24" s="22"/>
      <c r="H24" s="22"/>
      <c r="I24" s="22"/>
    </row>
    <row r="25" spans="1:9" ht="76.5">
      <c r="A25" s="8">
        <v>12</v>
      </c>
      <c r="B25" s="1" t="s">
        <v>316</v>
      </c>
      <c r="C25" s="2" t="s">
        <v>317</v>
      </c>
      <c r="D25" s="6">
        <v>48</v>
      </c>
      <c r="E25" s="1" t="s">
        <v>13</v>
      </c>
      <c r="F25" s="22">
        <v>0</v>
      </c>
      <c r="G25" s="22">
        <v>0</v>
      </c>
      <c r="H25" s="22">
        <f>ROUND(D25*F25,0)</f>
        <v>0</v>
      </c>
      <c r="I25" s="22">
        <f>ROUND(D25*G25,0)</f>
        <v>0</v>
      </c>
    </row>
    <row r="26" spans="6:9" ht="12.75">
      <c r="F26" s="22"/>
      <c r="G26" s="22"/>
      <c r="H26" s="22"/>
      <c r="I26" s="22"/>
    </row>
    <row r="27" spans="1:9" ht="76.5">
      <c r="A27" s="8">
        <v>13</v>
      </c>
      <c r="B27" s="1" t="s">
        <v>318</v>
      </c>
      <c r="C27" s="2" t="s">
        <v>319</v>
      </c>
      <c r="D27" s="6">
        <v>12</v>
      </c>
      <c r="E27" s="1" t="s">
        <v>13</v>
      </c>
      <c r="F27" s="22">
        <v>0</v>
      </c>
      <c r="G27" s="22">
        <v>0</v>
      </c>
      <c r="H27" s="22">
        <f>ROUND(D27*F27,0)</f>
        <v>0</v>
      </c>
      <c r="I27" s="22">
        <f>ROUND(D27*G27,0)</f>
        <v>0</v>
      </c>
    </row>
    <row r="28" spans="6:9" ht="12.75">
      <c r="F28" s="22"/>
      <c r="G28" s="22"/>
      <c r="H28" s="22"/>
      <c r="I28" s="22"/>
    </row>
    <row r="29" spans="1:9" ht="89.25">
      <c r="A29" s="8">
        <v>14</v>
      </c>
      <c r="B29" s="1" t="s">
        <v>320</v>
      </c>
      <c r="C29" s="2" t="s">
        <v>321</v>
      </c>
      <c r="D29" s="6">
        <v>34.2</v>
      </c>
      <c r="E29" s="1" t="s">
        <v>13</v>
      </c>
      <c r="F29" s="22">
        <v>0</v>
      </c>
      <c r="G29" s="22">
        <v>0</v>
      </c>
      <c r="H29" s="22">
        <f>ROUND(D29*F29,0)</f>
        <v>0</v>
      </c>
      <c r="I29" s="22">
        <f>ROUND(D29*G29,0)</f>
        <v>0</v>
      </c>
    </row>
    <row r="30" spans="6:9" ht="12.75">
      <c r="F30" s="22"/>
      <c r="G30" s="22"/>
      <c r="H30" s="22"/>
      <c r="I30" s="22"/>
    </row>
    <row r="31" spans="1:9" s="9" customFormat="1" ht="12.75">
      <c r="A31" s="7"/>
      <c r="B31" s="3"/>
      <c r="C31" s="3" t="s">
        <v>32</v>
      </c>
      <c r="D31" s="5"/>
      <c r="E31" s="3"/>
      <c r="F31" s="23"/>
      <c r="G31" s="23"/>
      <c r="H31" s="23">
        <f>ROUND(SUM(H2:H30),0)</f>
        <v>0</v>
      </c>
      <c r="I31" s="23">
        <f>ROUND(SUM(I2:I30),0)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Bádogozás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119"/>
  <sheetViews>
    <sheetView view="pageBreakPreview" zoomScale="60" zoomScalePageLayoutView="0" workbookViewId="0" topLeftCell="A1">
      <selection activeCell="H115" sqref="H11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1" t="s">
        <v>324</v>
      </c>
      <c r="C2" s="2" t="s">
        <v>411</v>
      </c>
      <c r="D2" s="6">
        <v>32</v>
      </c>
      <c r="E2" s="1" t="s">
        <v>36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spans="6:9" ht="12.75">
      <c r="F3" s="22"/>
      <c r="G3" s="22"/>
      <c r="H3" s="22"/>
      <c r="I3" s="22"/>
    </row>
    <row r="4" spans="1:9" ht="76.5">
      <c r="A4" s="8">
        <v>2</v>
      </c>
      <c r="B4" s="1" t="s">
        <v>325</v>
      </c>
      <c r="C4" s="2" t="s">
        <v>326</v>
      </c>
      <c r="D4" s="6">
        <v>3</v>
      </c>
      <c r="E4" s="1" t="s">
        <v>16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</row>
    <row r="5" spans="3:9" ht="12.75">
      <c r="C5" s="2" t="s">
        <v>327</v>
      </c>
      <c r="F5" s="22"/>
      <c r="G5" s="22"/>
      <c r="H5" s="22"/>
      <c r="I5" s="22"/>
    </row>
    <row r="6" spans="6:9" ht="12.75">
      <c r="F6" s="22"/>
      <c r="G6" s="22"/>
      <c r="H6" s="22"/>
      <c r="I6" s="22"/>
    </row>
    <row r="7" spans="1:9" ht="76.5">
      <c r="A7" s="8">
        <v>3</v>
      </c>
      <c r="B7" s="1" t="s">
        <v>328</v>
      </c>
      <c r="C7" s="2" t="s">
        <v>329</v>
      </c>
      <c r="D7" s="6">
        <v>2</v>
      </c>
      <c r="E7" s="1" t="s">
        <v>16</v>
      </c>
      <c r="F7" s="22">
        <v>0</v>
      </c>
      <c r="G7" s="22">
        <v>0</v>
      </c>
      <c r="H7" s="22">
        <f>ROUND(D7*F7,0)</f>
        <v>0</v>
      </c>
      <c r="I7" s="22">
        <f>ROUND(D7*G7,0)</f>
        <v>0</v>
      </c>
    </row>
    <row r="8" spans="3:9" ht="12.75">
      <c r="C8" s="2" t="s">
        <v>327</v>
      </c>
      <c r="F8" s="22"/>
      <c r="G8" s="22"/>
      <c r="H8" s="22"/>
      <c r="I8" s="22"/>
    </row>
    <row r="9" spans="6:9" ht="12.75">
      <c r="F9" s="22"/>
      <c r="G9" s="22"/>
      <c r="H9" s="22"/>
      <c r="I9" s="22"/>
    </row>
    <row r="10" spans="1:9" ht="76.5">
      <c r="A10" s="8">
        <v>4</v>
      </c>
      <c r="B10" s="1" t="s">
        <v>330</v>
      </c>
      <c r="C10" s="2" t="s">
        <v>331</v>
      </c>
      <c r="D10" s="6">
        <v>6</v>
      </c>
      <c r="E10" s="1" t="s">
        <v>16</v>
      </c>
      <c r="F10" s="22">
        <v>0</v>
      </c>
      <c r="G10" s="22">
        <v>0</v>
      </c>
      <c r="H10" s="22">
        <f>ROUND(D10*F10,0)</f>
        <v>0</v>
      </c>
      <c r="I10" s="22">
        <f>ROUND(D10*G10,0)</f>
        <v>0</v>
      </c>
    </row>
    <row r="11" spans="3:9" ht="12.75">
      <c r="C11" s="2" t="s">
        <v>327</v>
      </c>
      <c r="F11" s="22"/>
      <c r="G11" s="22"/>
      <c r="H11" s="22"/>
      <c r="I11" s="22"/>
    </row>
    <row r="12" spans="6:9" ht="12.75">
      <c r="F12" s="22"/>
      <c r="G12" s="22"/>
      <c r="H12" s="22"/>
      <c r="I12" s="22"/>
    </row>
    <row r="13" spans="1:9" ht="76.5">
      <c r="A13" s="8">
        <v>5</v>
      </c>
      <c r="B13" s="1" t="s">
        <v>332</v>
      </c>
      <c r="C13" s="2" t="s">
        <v>333</v>
      </c>
      <c r="D13" s="6">
        <v>1</v>
      </c>
      <c r="E13" s="1" t="s">
        <v>16</v>
      </c>
      <c r="F13" s="22">
        <v>0</v>
      </c>
      <c r="G13" s="22">
        <v>0</v>
      </c>
      <c r="H13" s="22">
        <f>ROUND(D13*F13,0)</f>
        <v>0</v>
      </c>
      <c r="I13" s="22">
        <f>ROUND(D13*G13,0)</f>
        <v>0</v>
      </c>
    </row>
    <row r="14" spans="3:9" ht="12.75">
      <c r="C14" s="2" t="s">
        <v>327</v>
      </c>
      <c r="F14" s="22"/>
      <c r="G14" s="22"/>
      <c r="H14" s="22"/>
      <c r="I14" s="22"/>
    </row>
    <row r="15" spans="6:9" ht="12.75">
      <c r="F15" s="22"/>
      <c r="G15" s="22"/>
      <c r="H15" s="22"/>
      <c r="I15" s="22"/>
    </row>
    <row r="16" spans="1:9" ht="76.5">
      <c r="A16" s="8">
        <v>6</v>
      </c>
      <c r="B16" s="1" t="s">
        <v>334</v>
      </c>
      <c r="C16" s="2" t="s">
        <v>335</v>
      </c>
      <c r="D16" s="6">
        <v>2</v>
      </c>
      <c r="E16" s="1" t="s">
        <v>16</v>
      </c>
      <c r="F16" s="22">
        <v>0</v>
      </c>
      <c r="G16" s="22">
        <v>0</v>
      </c>
      <c r="H16" s="22">
        <f>ROUND(D16*F16,0)</f>
        <v>0</v>
      </c>
      <c r="I16" s="22">
        <f>ROUND(D16*G16,0)</f>
        <v>0</v>
      </c>
    </row>
    <row r="17" spans="3:9" ht="12.75">
      <c r="C17" s="2" t="s">
        <v>327</v>
      </c>
      <c r="F17" s="22"/>
      <c r="G17" s="22"/>
      <c r="H17" s="22"/>
      <c r="I17" s="22"/>
    </row>
    <row r="18" spans="6:9" ht="12.75">
      <c r="F18" s="22"/>
      <c r="G18" s="22"/>
      <c r="H18" s="22"/>
      <c r="I18" s="22"/>
    </row>
    <row r="19" spans="1:9" ht="76.5">
      <c r="A19" s="8">
        <v>7</v>
      </c>
      <c r="B19" s="1" t="s">
        <v>336</v>
      </c>
      <c r="C19" s="2" t="s">
        <v>337</v>
      </c>
      <c r="D19" s="6">
        <v>1</v>
      </c>
      <c r="E19" s="1" t="s">
        <v>16</v>
      </c>
      <c r="F19" s="22">
        <v>0</v>
      </c>
      <c r="G19" s="22">
        <v>0</v>
      </c>
      <c r="H19" s="22">
        <f>ROUND(D19*F19,0)</f>
        <v>0</v>
      </c>
      <c r="I19" s="22">
        <f>ROUND(D19*G19,0)</f>
        <v>0</v>
      </c>
    </row>
    <row r="20" spans="3:9" ht="12.75">
      <c r="C20" s="2" t="s">
        <v>327</v>
      </c>
      <c r="F20" s="22"/>
      <c r="G20" s="22"/>
      <c r="H20" s="22"/>
      <c r="I20" s="22"/>
    </row>
    <row r="21" spans="6:9" ht="12.75">
      <c r="F21" s="22"/>
      <c r="G21" s="22"/>
      <c r="H21" s="22"/>
      <c r="I21" s="22"/>
    </row>
    <row r="22" spans="1:9" ht="76.5">
      <c r="A22" s="8">
        <v>8</v>
      </c>
      <c r="B22" s="1" t="s">
        <v>338</v>
      </c>
      <c r="C22" s="2" t="s">
        <v>339</v>
      </c>
      <c r="D22" s="6">
        <v>1</v>
      </c>
      <c r="E22" s="1" t="s">
        <v>16</v>
      </c>
      <c r="F22" s="22">
        <v>0</v>
      </c>
      <c r="G22" s="22">
        <v>0</v>
      </c>
      <c r="H22" s="22">
        <f>ROUND(D22*F22,0)</f>
        <v>0</v>
      </c>
      <c r="I22" s="22">
        <f>ROUND(D22*G22,0)</f>
        <v>0</v>
      </c>
    </row>
    <row r="23" spans="3:9" ht="12.75">
      <c r="C23" s="2" t="s">
        <v>327</v>
      </c>
      <c r="F23" s="22"/>
      <c r="G23" s="22"/>
      <c r="H23" s="22"/>
      <c r="I23" s="22"/>
    </row>
    <row r="24" spans="6:9" ht="12.75">
      <c r="F24" s="22"/>
      <c r="G24" s="22"/>
      <c r="H24" s="22"/>
      <c r="I24" s="22"/>
    </row>
    <row r="25" spans="1:9" ht="76.5">
      <c r="A25" s="8">
        <v>9</v>
      </c>
      <c r="B25" s="1" t="s">
        <v>340</v>
      </c>
      <c r="C25" s="2" t="s">
        <v>341</v>
      </c>
      <c r="D25" s="6">
        <v>1</v>
      </c>
      <c r="E25" s="1" t="s">
        <v>16</v>
      </c>
      <c r="F25" s="22">
        <v>0</v>
      </c>
      <c r="G25" s="22">
        <v>0</v>
      </c>
      <c r="H25" s="22">
        <f>ROUND(D25*F25,0)</f>
        <v>0</v>
      </c>
      <c r="I25" s="22">
        <f>ROUND(D25*G25,0)</f>
        <v>0</v>
      </c>
    </row>
    <row r="26" spans="3:9" ht="12.75">
      <c r="C26" s="2" t="s">
        <v>327</v>
      </c>
      <c r="F26" s="22"/>
      <c r="G26" s="22"/>
      <c r="H26" s="22"/>
      <c r="I26" s="22"/>
    </row>
    <row r="27" spans="6:9" ht="12.75">
      <c r="F27" s="22"/>
      <c r="G27" s="22"/>
      <c r="H27" s="22"/>
      <c r="I27" s="22"/>
    </row>
    <row r="28" spans="1:9" ht="76.5">
      <c r="A28" s="8">
        <v>10</v>
      </c>
      <c r="B28" s="1" t="s">
        <v>342</v>
      </c>
      <c r="C28" s="2" t="s">
        <v>343</v>
      </c>
      <c r="D28" s="6">
        <v>1</v>
      </c>
      <c r="E28" s="1" t="s">
        <v>16</v>
      </c>
      <c r="F28" s="22">
        <v>0</v>
      </c>
      <c r="G28" s="22">
        <v>0</v>
      </c>
      <c r="H28" s="22">
        <f>ROUND(D28*F28,0)</f>
        <v>0</v>
      </c>
      <c r="I28" s="22">
        <f>ROUND(D28*G28,0)</f>
        <v>0</v>
      </c>
    </row>
    <row r="29" spans="3:9" ht="12.75">
      <c r="C29" s="2" t="s">
        <v>327</v>
      </c>
      <c r="F29" s="22"/>
      <c r="G29" s="22"/>
      <c r="H29" s="22"/>
      <c r="I29" s="22"/>
    </row>
    <row r="30" spans="6:9" ht="12.75">
      <c r="F30" s="22"/>
      <c r="G30" s="22"/>
      <c r="H30" s="22"/>
      <c r="I30" s="22"/>
    </row>
    <row r="31" spans="1:9" ht="76.5">
      <c r="A31" s="8">
        <v>11</v>
      </c>
      <c r="B31" s="1" t="s">
        <v>344</v>
      </c>
      <c r="C31" s="2" t="s">
        <v>345</v>
      </c>
      <c r="D31" s="6">
        <v>1</v>
      </c>
      <c r="E31" s="1" t="s">
        <v>16</v>
      </c>
      <c r="F31" s="22">
        <v>0</v>
      </c>
      <c r="G31" s="22">
        <v>0</v>
      </c>
      <c r="H31" s="22">
        <f>ROUND(D31*F31,0)</f>
        <v>0</v>
      </c>
      <c r="I31" s="22">
        <f>ROUND(D31*G31,0)</f>
        <v>0</v>
      </c>
    </row>
    <row r="32" spans="3:9" ht="12.75">
      <c r="C32" s="2" t="s">
        <v>327</v>
      </c>
      <c r="F32" s="22"/>
      <c r="G32" s="22"/>
      <c r="H32" s="22"/>
      <c r="I32" s="22"/>
    </row>
    <row r="33" spans="6:9" ht="12.75">
      <c r="F33" s="22"/>
      <c r="G33" s="22"/>
      <c r="H33" s="22"/>
      <c r="I33" s="22"/>
    </row>
    <row r="34" spans="1:9" ht="76.5">
      <c r="A34" s="8">
        <v>12</v>
      </c>
      <c r="B34" s="1" t="s">
        <v>346</v>
      </c>
      <c r="C34" s="2" t="s">
        <v>347</v>
      </c>
      <c r="D34" s="6">
        <v>2</v>
      </c>
      <c r="E34" s="1" t="s">
        <v>16</v>
      </c>
      <c r="F34" s="22">
        <v>0</v>
      </c>
      <c r="G34" s="22">
        <v>0</v>
      </c>
      <c r="H34" s="22">
        <f>ROUND(D34*F34,0)</f>
        <v>0</v>
      </c>
      <c r="I34" s="22">
        <f>ROUND(D34*G34,0)</f>
        <v>0</v>
      </c>
    </row>
    <row r="35" spans="3:9" ht="12.75">
      <c r="C35" s="2" t="s">
        <v>327</v>
      </c>
      <c r="F35" s="22"/>
      <c r="G35" s="22"/>
      <c r="H35" s="22"/>
      <c r="I35" s="22"/>
    </row>
    <row r="36" spans="6:9" ht="12.75">
      <c r="F36" s="22"/>
      <c r="G36" s="22"/>
      <c r="H36" s="22"/>
      <c r="I36" s="22"/>
    </row>
    <row r="37" spans="1:9" ht="76.5">
      <c r="A37" s="8">
        <v>13</v>
      </c>
      <c r="B37" s="1" t="s">
        <v>348</v>
      </c>
      <c r="C37" s="2" t="s">
        <v>349</v>
      </c>
      <c r="D37" s="6">
        <v>2</v>
      </c>
      <c r="E37" s="1" t="s">
        <v>16</v>
      </c>
      <c r="F37" s="22">
        <v>0</v>
      </c>
      <c r="G37" s="22">
        <v>0</v>
      </c>
      <c r="H37" s="22">
        <f>ROUND(D37*F37,0)</f>
        <v>0</v>
      </c>
      <c r="I37" s="22">
        <f>ROUND(D37*G37,0)</f>
        <v>0</v>
      </c>
    </row>
    <row r="38" spans="3:9" ht="12.75">
      <c r="C38" s="2" t="s">
        <v>327</v>
      </c>
      <c r="F38" s="22"/>
      <c r="G38" s="22"/>
      <c r="H38" s="22"/>
      <c r="I38" s="22"/>
    </row>
    <row r="39" spans="6:9" ht="12.75">
      <c r="F39" s="22"/>
      <c r="G39" s="22"/>
      <c r="H39" s="22"/>
      <c r="I39" s="22"/>
    </row>
    <row r="40" spans="1:9" ht="76.5">
      <c r="A40" s="8">
        <v>14</v>
      </c>
      <c r="B40" s="1" t="s">
        <v>350</v>
      </c>
      <c r="C40" s="2" t="s">
        <v>351</v>
      </c>
      <c r="D40" s="6">
        <v>2</v>
      </c>
      <c r="E40" s="1" t="s">
        <v>16</v>
      </c>
      <c r="F40" s="22">
        <v>0</v>
      </c>
      <c r="G40" s="22">
        <v>0</v>
      </c>
      <c r="H40" s="22">
        <f>ROUND(D40*F40,0)</f>
        <v>0</v>
      </c>
      <c r="I40" s="22">
        <f>ROUND(D40*G40,0)</f>
        <v>0</v>
      </c>
    </row>
    <row r="41" spans="3:9" ht="12.75">
      <c r="C41" s="2" t="s">
        <v>327</v>
      </c>
      <c r="F41" s="22"/>
      <c r="G41" s="22"/>
      <c r="H41" s="22"/>
      <c r="I41" s="22"/>
    </row>
    <row r="42" spans="6:9" ht="12.75">
      <c r="F42" s="22"/>
      <c r="G42" s="22"/>
      <c r="H42" s="22"/>
      <c r="I42" s="22"/>
    </row>
    <row r="43" spans="1:9" ht="76.5">
      <c r="A43" s="8">
        <v>15</v>
      </c>
      <c r="B43" s="1" t="s">
        <v>352</v>
      </c>
      <c r="C43" s="2" t="s">
        <v>353</v>
      </c>
      <c r="D43" s="6">
        <v>2</v>
      </c>
      <c r="E43" s="1" t="s">
        <v>16</v>
      </c>
      <c r="F43" s="22">
        <v>0</v>
      </c>
      <c r="G43" s="22">
        <v>0</v>
      </c>
      <c r="H43" s="22">
        <f>ROUND(D43*F43,0)</f>
        <v>0</v>
      </c>
      <c r="I43" s="22">
        <f>ROUND(D43*G43,0)</f>
        <v>0</v>
      </c>
    </row>
    <row r="44" spans="3:9" ht="12.75">
      <c r="C44" s="2" t="s">
        <v>327</v>
      </c>
      <c r="F44" s="22"/>
      <c r="G44" s="22"/>
      <c r="H44" s="22"/>
      <c r="I44" s="22"/>
    </row>
    <row r="45" spans="6:9" ht="12.75">
      <c r="F45" s="22"/>
      <c r="G45" s="22"/>
      <c r="H45" s="22"/>
      <c r="I45" s="22"/>
    </row>
    <row r="46" spans="1:9" ht="76.5">
      <c r="A46" s="8">
        <v>16</v>
      </c>
      <c r="B46" s="1" t="s">
        <v>354</v>
      </c>
      <c r="C46" s="2" t="s">
        <v>355</v>
      </c>
      <c r="D46" s="6">
        <v>1</v>
      </c>
      <c r="E46" s="1" t="s">
        <v>16</v>
      </c>
      <c r="F46" s="22">
        <v>0</v>
      </c>
      <c r="G46" s="22">
        <v>0</v>
      </c>
      <c r="H46" s="22">
        <f>ROUND(D46*F46,0)</f>
        <v>0</v>
      </c>
      <c r="I46" s="22">
        <f>ROUND(D46*G46,0)</f>
        <v>0</v>
      </c>
    </row>
    <row r="47" spans="3:9" ht="12.75">
      <c r="C47" s="2" t="s">
        <v>327</v>
      </c>
      <c r="F47" s="22"/>
      <c r="G47" s="22"/>
      <c r="H47" s="22"/>
      <c r="I47" s="22"/>
    </row>
    <row r="48" spans="6:9" ht="12.75">
      <c r="F48" s="22"/>
      <c r="G48" s="22"/>
      <c r="H48" s="22"/>
      <c r="I48" s="22"/>
    </row>
    <row r="49" spans="1:9" ht="76.5">
      <c r="A49" s="8">
        <v>17</v>
      </c>
      <c r="B49" s="1" t="s">
        <v>356</v>
      </c>
      <c r="C49" s="2" t="s">
        <v>357</v>
      </c>
      <c r="D49" s="6">
        <v>1</v>
      </c>
      <c r="E49" s="1" t="s">
        <v>16</v>
      </c>
      <c r="F49" s="22">
        <v>0</v>
      </c>
      <c r="G49" s="22">
        <v>0</v>
      </c>
      <c r="H49" s="22">
        <f>ROUND(D49*F49,0)</f>
        <v>0</v>
      </c>
      <c r="I49" s="22">
        <f>ROUND(D49*G49,0)</f>
        <v>0</v>
      </c>
    </row>
    <row r="50" spans="3:9" ht="12.75">
      <c r="C50" s="2" t="s">
        <v>327</v>
      </c>
      <c r="F50" s="22"/>
      <c r="G50" s="22"/>
      <c r="H50" s="22"/>
      <c r="I50" s="22"/>
    </row>
    <row r="51" spans="6:9" ht="12.75">
      <c r="F51" s="22"/>
      <c r="G51" s="22"/>
      <c r="H51" s="22"/>
      <c r="I51" s="22"/>
    </row>
    <row r="52" spans="1:9" ht="76.5">
      <c r="A52" s="8">
        <v>18</v>
      </c>
      <c r="B52" s="1" t="s">
        <v>358</v>
      </c>
      <c r="C52" s="2" t="s">
        <v>359</v>
      </c>
      <c r="D52" s="6">
        <v>2</v>
      </c>
      <c r="E52" s="1" t="s">
        <v>16</v>
      </c>
      <c r="F52" s="22">
        <v>0</v>
      </c>
      <c r="G52" s="22">
        <v>0</v>
      </c>
      <c r="H52" s="22">
        <f>ROUND(D52*F52,0)</f>
        <v>0</v>
      </c>
      <c r="I52" s="22">
        <f>ROUND(D52*G52,0)</f>
        <v>0</v>
      </c>
    </row>
    <row r="53" spans="3:9" ht="12.75">
      <c r="C53" s="2" t="s">
        <v>360</v>
      </c>
      <c r="F53" s="22"/>
      <c r="G53" s="22"/>
      <c r="H53" s="22"/>
      <c r="I53" s="22"/>
    </row>
    <row r="54" spans="6:9" ht="12.75">
      <c r="F54" s="22"/>
      <c r="G54" s="22"/>
      <c r="H54" s="22"/>
      <c r="I54" s="22"/>
    </row>
    <row r="55" spans="1:9" ht="76.5">
      <c r="A55" s="8">
        <v>19</v>
      </c>
      <c r="B55" s="1" t="s">
        <v>361</v>
      </c>
      <c r="C55" s="2" t="s">
        <v>362</v>
      </c>
      <c r="D55" s="6">
        <v>1</v>
      </c>
      <c r="E55" s="1" t="s">
        <v>16</v>
      </c>
      <c r="F55" s="22">
        <v>0</v>
      </c>
      <c r="G55" s="22">
        <v>0</v>
      </c>
      <c r="H55" s="22">
        <f>ROUND(D55*F55,0)</f>
        <v>0</v>
      </c>
      <c r="I55" s="22">
        <f>ROUND(D55*G55,0)</f>
        <v>0</v>
      </c>
    </row>
    <row r="56" spans="3:9" ht="25.5">
      <c r="C56" s="2" t="s">
        <v>363</v>
      </c>
      <c r="F56" s="22"/>
      <c r="G56" s="22"/>
      <c r="H56" s="22"/>
      <c r="I56" s="22"/>
    </row>
    <row r="57" spans="6:9" ht="12.75">
      <c r="F57" s="22"/>
      <c r="G57" s="22"/>
      <c r="H57" s="22"/>
      <c r="I57" s="22"/>
    </row>
    <row r="58" spans="1:9" ht="76.5">
      <c r="A58" s="8">
        <v>20</v>
      </c>
      <c r="B58" s="1" t="s">
        <v>364</v>
      </c>
      <c r="C58" s="2" t="s">
        <v>365</v>
      </c>
      <c r="D58" s="6">
        <v>1</v>
      </c>
      <c r="E58" s="1" t="s">
        <v>16</v>
      </c>
      <c r="F58" s="22">
        <v>0</v>
      </c>
      <c r="G58" s="22">
        <v>0</v>
      </c>
      <c r="H58" s="22">
        <f>ROUND(D58*F58,0)</f>
        <v>0</v>
      </c>
      <c r="I58" s="22">
        <f>ROUND(D58*G58,0)</f>
        <v>0</v>
      </c>
    </row>
    <row r="59" spans="3:9" ht="25.5">
      <c r="C59" s="2" t="s">
        <v>363</v>
      </c>
      <c r="F59" s="22"/>
      <c r="G59" s="22"/>
      <c r="H59" s="22"/>
      <c r="I59" s="22"/>
    </row>
    <row r="60" spans="6:9" ht="12.75">
      <c r="F60" s="22"/>
      <c r="G60" s="22"/>
      <c r="H60" s="22"/>
      <c r="I60" s="22"/>
    </row>
    <row r="61" spans="1:9" ht="76.5">
      <c r="A61" s="8">
        <v>21</v>
      </c>
      <c r="B61" s="1" t="s">
        <v>366</v>
      </c>
      <c r="C61" s="2" t="s">
        <v>367</v>
      </c>
      <c r="D61" s="6">
        <v>5</v>
      </c>
      <c r="E61" s="1" t="s">
        <v>16</v>
      </c>
      <c r="F61" s="22">
        <v>0</v>
      </c>
      <c r="G61" s="22">
        <v>0</v>
      </c>
      <c r="H61" s="22">
        <f>ROUND(D61*F61,0)</f>
        <v>0</v>
      </c>
      <c r="I61" s="22">
        <f>ROUND(D61*G61,0)</f>
        <v>0</v>
      </c>
    </row>
    <row r="62" spans="3:9" ht="12.75">
      <c r="C62" s="2" t="s">
        <v>327</v>
      </c>
      <c r="F62" s="22"/>
      <c r="G62" s="22"/>
      <c r="H62" s="22"/>
      <c r="I62" s="22"/>
    </row>
    <row r="63" spans="6:9" ht="12.75">
      <c r="F63" s="22"/>
      <c r="G63" s="22"/>
      <c r="H63" s="22"/>
      <c r="I63" s="22"/>
    </row>
    <row r="64" spans="1:9" ht="38.25">
      <c r="A64" s="8">
        <v>22</v>
      </c>
      <c r="B64" s="1" t="s">
        <v>368</v>
      </c>
      <c r="C64" s="2" t="s">
        <v>369</v>
      </c>
      <c r="D64" s="6">
        <v>1</v>
      </c>
      <c r="E64" s="1" t="s">
        <v>16</v>
      </c>
      <c r="F64" s="22">
        <v>0</v>
      </c>
      <c r="G64" s="22">
        <v>0</v>
      </c>
      <c r="H64" s="22">
        <f>ROUND(D64*F64,0)</f>
        <v>0</v>
      </c>
      <c r="I64" s="22">
        <f>ROUND(D64*G64,0)</f>
        <v>0</v>
      </c>
    </row>
    <row r="65" spans="6:9" ht="12.75">
      <c r="F65" s="22"/>
      <c r="G65" s="22"/>
      <c r="H65" s="22"/>
      <c r="I65" s="22"/>
    </row>
    <row r="66" spans="1:9" ht="76.5">
      <c r="A66" s="8">
        <v>23</v>
      </c>
      <c r="B66" s="1" t="s">
        <v>370</v>
      </c>
      <c r="C66" s="2" t="s">
        <v>371</v>
      </c>
      <c r="D66" s="6">
        <v>1</v>
      </c>
      <c r="E66" s="1" t="s">
        <v>16</v>
      </c>
      <c r="F66" s="22">
        <v>0</v>
      </c>
      <c r="G66" s="22">
        <v>0</v>
      </c>
      <c r="H66" s="22">
        <f>ROUND(D66*F66,0)</f>
        <v>0</v>
      </c>
      <c r="I66" s="22">
        <f>ROUND(D66*G66,0)</f>
        <v>0</v>
      </c>
    </row>
    <row r="67" spans="3:9" ht="12.75">
      <c r="C67" s="2" t="s">
        <v>327</v>
      </c>
      <c r="F67" s="22"/>
      <c r="G67" s="22"/>
      <c r="H67" s="22"/>
      <c r="I67" s="22"/>
    </row>
    <row r="68" spans="6:9" ht="12.75">
      <c r="F68" s="22"/>
      <c r="G68" s="22"/>
      <c r="H68" s="22"/>
      <c r="I68" s="22"/>
    </row>
    <row r="69" spans="1:9" ht="76.5">
      <c r="A69" s="8">
        <v>24</v>
      </c>
      <c r="B69" s="1" t="s">
        <v>372</v>
      </c>
      <c r="C69" s="2" t="s">
        <v>373</v>
      </c>
      <c r="D69" s="6">
        <v>11</v>
      </c>
      <c r="E69" s="1" t="s">
        <v>16</v>
      </c>
      <c r="F69" s="22">
        <v>0</v>
      </c>
      <c r="G69" s="22">
        <v>0</v>
      </c>
      <c r="H69" s="22">
        <f>ROUND(D69*F69,0)</f>
        <v>0</v>
      </c>
      <c r="I69" s="22">
        <f>ROUND(D69*G69,0)</f>
        <v>0</v>
      </c>
    </row>
    <row r="70" spans="3:9" ht="12.75">
      <c r="C70" s="2" t="s">
        <v>327</v>
      </c>
      <c r="F70" s="22"/>
      <c r="G70" s="22"/>
      <c r="H70" s="22"/>
      <c r="I70" s="22"/>
    </row>
    <row r="71" spans="6:9" ht="12.75">
      <c r="F71" s="22"/>
      <c r="G71" s="22"/>
      <c r="H71" s="22"/>
      <c r="I71" s="22"/>
    </row>
    <row r="72" spans="1:9" ht="76.5">
      <c r="A72" s="8">
        <v>25</v>
      </c>
      <c r="B72" s="1" t="s">
        <v>374</v>
      </c>
      <c r="C72" s="2" t="s">
        <v>375</v>
      </c>
      <c r="D72" s="6">
        <v>1</v>
      </c>
      <c r="E72" s="1" t="s">
        <v>16</v>
      </c>
      <c r="F72" s="22">
        <v>0</v>
      </c>
      <c r="G72" s="22">
        <v>0</v>
      </c>
      <c r="H72" s="22">
        <f>ROUND(D72*F72,0)</f>
        <v>0</v>
      </c>
      <c r="I72" s="22">
        <f>ROUND(D72*G72,0)</f>
        <v>0</v>
      </c>
    </row>
    <row r="73" spans="3:9" ht="76.5">
      <c r="C73" s="2" t="s">
        <v>376</v>
      </c>
      <c r="F73" s="22"/>
      <c r="G73" s="22"/>
      <c r="H73" s="22"/>
      <c r="I73" s="22"/>
    </row>
    <row r="74" spans="3:9" ht="38.25">
      <c r="C74" s="2" t="s">
        <v>377</v>
      </c>
      <c r="F74" s="22"/>
      <c r="G74" s="22"/>
      <c r="H74" s="22"/>
      <c r="I74" s="22"/>
    </row>
    <row r="75" spans="6:9" ht="12.75">
      <c r="F75" s="22"/>
      <c r="G75" s="22"/>
      <c r="H75" s="22"/>
      <c r="I75" s="22"/>
    </row>
    <row r="76" spans="1:9" ht="76.5">
      <c r="A76" s="8">
        <v>26</v>
      </c>
      <c r="B76" s="1" t="s">
        <v>378</v>
      </c>
      <c r="C76" s="2" t="s">
        <v>379</v>
      </c>
      <c r="D76" s="6">
        <v>1</v>
      </c>
      <c r="E76" s="1" t="s">
        <v>16</v>
      </c>
      <c r="F76" s="22">
        <v>0</v>
      </c>
      <c r="G76" s="22">
        <v>0</v>
      </c>
      <c r="H76" s="22">
        <f>ROUND(D76*F76,0)</f>
        <v>0</v>
      </c>
      <c r="I76" s="22">
        <f>ROUND(D76*G76,0)</f>
        <v>0</v>
      </c>
    </row>
    <row r="77" spans="3:9" ht="76.5">
      <c r="C77" s="2" t="s">
        <v>380</v>
      </c>
      <c r="F77" s="22"/>
      <c r="G77" s="22"/>
      <c r="H77" s="22"/>
      <c r="I77" s="22"/>
    </row>
    <row r="78" spans="3:9" ht="38.25">
      <c r="C78" s="2" t="s">
        <v>377</v>
      </c>
      <c r="F78" s="22"/>
      <c r="G78" s="22"/>
      <c r="H78" s="22"/>
      <c r="I78" s="22"/>
    </row>
    <row r="79" spans="6:9" ht="12.75">
      <c r="F79" s="22"/>
      <c r="G79" s="22"/>
      <c r="H79" s="22"/>
      <c r="I79" s="22"/>
    </row>
    <row r="80" spans="1:9" ht="76.5">
      <c r="A80" s="8">
        <v>27</v>
      </c>
      <c r="B80" s="1" t="s">
        <v>381</v>
      </c>
      <c r="C80" s="2" t="s">
        <v>382</v>
      </c>
      <c r="D80" s="6">
        <v>1</v>
      </c>
      <c r="E80" s="1" t="s">
        <v>16</v>
      </c>
      <c r="F80" s="22">
        <v>0</v>
      </c>
      <c r="G80" s="22">
        <v>0</v>
      </c>
      <c r="H80" s="22">
        <f>ROUND(D80*F80,0)</f>
        <v>0</v>
      </c>
      <c r="I80" s="22">
        <f>ROUND(D80*G80,0)</f>
        <v>0</v>
      </c>
    </row>
    <row r="81" spans="3:9" ht="12.75">
      <c r="C81" s="2" t="s">
        <v>327</v>
      </c>
      <c r="F81" s="22"/>
      <c r="G81" s="22"/>
      <c r="H81" s="22"/>
      <c r="I81" s="22"/>
    </row>
    <row r="82" spans="6:9" ht="12.75">
      <c r="F82" s="22"/>
      <c r="G82" s="22"/>
      <c r="H82" s="22"/>
      <c r="I82" s="22"/>
    </row>
    <row r="83" spans="1:9" ht="38.25">
      <c r="A83" s="8">
        <v>28</v>
      </c>
      <c r="B83" s="1" t="s">
        <v>383</v>
      </c>
      <c r="C83" s="2" t="s">
        <v>384</v>
      </c>
      <c r="D83" s="6">
        <v>1</v>
      </c>
      <c r="E83" s="1" t="s">
        <v>16</v>
      </c>
      <c r="F83" s="22">
        <v>0</v>
      </c>
      <c r="G83" s="22">
        <v>0</v>
      </c>
      <c r="H83" s="22">
        <f>ROUND(D83*F83,0)</f>
        <v>0</v>
      </c>
      <c r="I83" s="22">
        <f>ROUND(D83*G83,0)</f>
        <v>0</v>
      </c>
    </row>
    <row r="84" spans="6:9" ht="12.75">
      <c r="F84" s="22"/>
      <c r="G84" s="22"/>
      <c r="H84" s="22"/>
      <c r="I84" s="22"/>
    </row>
    <row r="85" spans="1:9" ht="76.5">
      <c r="A85" s="8">
        <v>29</v>
      </c>
      <c r="B85" s="1" t="s">
        <v>385</v>
      </c>
      <c r="C85" s="2" t="s">
        <v>386</v>
      </c>
      <c r="D85" s="6">
        <v>1</v>
      </c>
      <c r="E85" s="1" t="s">
        <v>16</v>
      </c>
      <c r="F85" s="22">
        <v>0</v>
      </c>
      <c r="G85" s="22">
        <v>0</v>
      </c>
      <c r="H85" s="22">
        <f>ROUND(D85*F85,0)</f>
        <v>0</v>
      </c>
      <c r="I85" s="22">
        <f>ROUND(D85*G85,0)</f>
        <v>0</v>
      </c>
    </row>
    <row r="86" spans="3:9" ht="76.5">
      <c r="C86" s="2" t="s">
        <v>387</v>
      </c>
      <c r="F86" s="22"/>
      <c r="G86" s="22"/>
      <c r="H86" s="22"/>
      <c r="I86" s="22"/>
    </row>
    <row r="87" spans="6:9" ht="12.75">
      <c r="F87" s="22"/>
      <c r="G87" s="22"/>
      <c r="H87" s="22"/>
      <c r="I87" s="22"/>
    </row>
    <row r="88" spans="1:9" ht="76.5">
      <c r="A88" s="8">
        <v>30</v>
      </c>
      <c r="B88" s="1" t="s">
        <v>388</v>
      </c>
      <c r="C88" s="2" t="s">
        <v>389</v>
      </c>
      <c r="D88" s="6">
        <v>8</v>
      </c>
      <c r="E88" s="1" t="s">
        <v>16</v>
      </c>
      <c r="F88" s="22">
        <v>0</v>
      </c>
      <c r="G88" s="22">
        <v>0</v>
      </c>
      <c r="H88" s="22">
        <f>ROUND(D88*F88,0)</f>
        <v>0</v>
      </c>
      <c r="I88" s="22">
        <f>ROUND(D88*G88,0)</f>
        <v>0</v>
      </c>
    </row>
    <row r="89" spans="3:9" ht="76.5">
      <c r="C89" s="2" t="s">
        <v>387</v>
      </c>
      <c r="F89" s="22"/>
      <c r="G89" s="22"/>
      <c r="H89" s="22"/>
      <c r="I89" s="22"/>
    </row>
    <row r="90" spans="6:9" ht="12.75">
      <c r="F90" s="22"/>
      <c r="G90" s="22"/>
      <c r="H90" s="22"/>
      <c r="I90" s="22"/>
    </row>
    <row r="91" spans="1:9" ht="76.5">
      <c r="A91" s="8">
        <v>31</v>
      </c>
      <c r="B91" s="1" t="s">
        <v>390</v>
      </c>
      <c r="C91" s="2" t="s">
        <v>391</v>
      </c>
      <c r="D91" s="6">
        <v>1</v>
      </c>
      <c r="E91" s="1" t="s">
        <v>16</v>
      </c>
      <c r="F91" s="22">
        <v>0</v>
      </c>
      <c r="G91" s="22">
        <v>0</v>
      </c>
      <c r="H91" s="22">
        <f>ROUND(D91*F91,0)</f>
        <v>0</v>
      </c>
      <c r="I91" s="22">
        <f>ROUND(D91*G91,0)</f>
        <v>0</v>
      </c>
    </row>
    <row r="92" spans="3:9" ht="76.5">
      <c r="C92" s="2" t="s">
        <v>392</v>
      </c>
      <c r="F92" s="22"/>
      <c r="G92" s="22"/>
      <c r="H92" s="22"/>
      <c r="I92" s="22"/>
    </row>
    <row r="93" spans="6:9" ht="12.75">
      <c r="F93" s="22"/>
      <c r="G93" s="22"/>
      <c r="H93" s="22"/>
      <c r="I93" s="22"/>
    </row>
    <row r="94" spans="1:9" ht="76.5">
      <c r="A94" s="8">
        <v>32</v>
      </c>
      <c r="B94" s="1" t="s">
        <v>393</v>
      </c>
      <c r="C94" s="2" t="s">
        <v>394</v>
      </c>
      <c r="D94" s="6">
        <v>1</v>
      </c>
      <c r="E94" s="1" t="s">
        <v>16</v>
      </c>
      <c r="F94" s="22">
        <v>0</v>
      </c>
      <c r="G94" s="22">
        <v>0</v>
      </c>
      <c r="H94" s="22">
        <f>ROUND(D94*F94,0)</f>
        <v>0</v>
      </c>
      <c r="I94" s="22">
        <f>ROUND(D94*G94,0)</f>
        <v>0</v>
      </c>
    </row>
    <row r="95" spans="3:9" ht="76.5">
      <c r="C95" s="2" t="s">
        <v>395</v>
      </c>
      <c r="F95" s="22"/>
      <c r="G95" s="22"/>
      <c r="H95" s="22"/>
      <c r="I95" s="22"/>
    </row>
    <row r="96" spans="3:9" ht="12.75">
      <c r="C96" s="2" t="s">
        <v>396</v>
      </c>
      <c r="F96" s="22"/>
      <c r="G96" s="22"/>
      <c r="H96" s="22"/>
      <c r="I96" s="22"/>
    </row>
    <row r="97" spans="6:9" ht="12.75">
      <c r="F97" s="22"/>
      <c r="G97" s="22"/>
      <c r="H97" s="22"/>
      <c r="I97" s="22"/>
    </row>
    <row r="98" spans="1:9" ht="76.5">
      <c r="A98" s="8">
        <v>33</v>
      </c>
      <c r="B98" s="1" t="s">
        <v>397</v>
      </c>
      <c r="C98" s="2" t="s">
        <v>398</v>
      </c>
      <c r="D98" s="6">
        <v>4</v>
      </c>
      <c r="E98" s="1" t="s">
        <v>16</v>
      </c>
      <c r="F98" s="22">
        <v>0</v>
      </c>
      <c r="G98" s="22">
        <v>0</v>
      </c>
      <c r="H98" s="22">
        <f>ROUND(D98*F98,0)</f>
        <v>0</v>
      </c>
      <c r="I98" s="22">
        <f>ROUND(D98*G98,0)</f>
        <v>0</v>
      </c>
    </row>
    <row r="99" spans="3:9" ht="76.5">
      <c r="C99" s="2" t="s">
        <v>395</v>
      </c>
      <c r="F99" s="22"/>
      <c r="G99" s="22"/>
      <c r="H99" s="22"/>
      <c r="I99" s="22"/>
    </row>
    <row r="100" spans="3:9" ht="12.75">
      <c r="C100" s="2" t="s">
        <v>396</v>
      </c>
      <c r="F100" s="22"/>
      <c r="G100" s="22"/>
      <c r="H100" s="22"/>
      <c r="I100" s="22"/>
    </row>
    <row r="101" spans="6:9" ht="12.75">
      <c r="F101" s="22"/>
      <c r="G101" s="22"/>
      <c r="H101" s="22"/>
      <c r="I101" s="22"/>
    </row>
    <row r="102" spans="1:9" ht="76.5">
      <c r="A102" s="8">
        <v>34</v>
      </c>
      <c r="B102" s="1" t="s">
        <v>399</v>
      </c>
      <c r="C102" s="2" t="s">
        <v>400</v>
      </c>
      <c r="D102" s="6">
        <v>1</v>
      </c>
      <c r="E102" s="1" t="s">
        <v>16</v>
      </c>
      <c r="F102" s="22">
        <v>0</v>
      </c>
      <c r="G102" s="22">
        <v>0</v>
      </c>
      <c r="H102" s="22">
        <f>ROUND(D102*F102,0)</f>
        <v>0</v>
      </c>
      <c r="I102" s="22">
        <f>ROUND(D102*G102,0)</f>
        <v>0</v>
      </c>
    </row>
    <row r="103" spans="3:9" ht="76.5">
      <c r="C103" s="2" t="s">
        <v>387</v>
      </c>
      <c r="F103" s="22"/>
      <c r="G103" s="22"/>
      <c r="H103" s="22"/>
      <c r="I103" s="22"/>
    </row>
    <row r="104" spans="6:9" ht="12.75">
      <c r="F104" s="22"/>
      <c r="G104" s="22"/>
      <c r="H104" s="22"/>
      <c r="I104" s="22"/>
    </row>
    <row r="105" spans="1:9" ht="76.5">
      <c r="A105" s="8">
        <v>35</v>
      </c>
      <c r="B105" s="1" t="s">
        <v>401</v>
      </c>
      <c r="C105" s="2" t="s">
        <v>402</v>
      </c>
      <c r="D105" s="6">
        <v>3</v>
      </c>
      <c r="E105" s="1" t="s">
        <v>16</v>
      </c>
      <c r="F105" s="22">
        <v>0</v>
      </c>
      <c r="G105" s="22">
        <v>0</v>
      </c>
      <c r="H105" s="22">
        <f>ROUND(D105*F105,0)</f>
        <v>0</v>
      </c>
      <c r="I105" s="22">
        <f>ROUND(D105*G105,0)</f>
        <v>0</v>
      </c>
    </row>
    <row r="106" spans="3:9" ht="76.5">
      <c r="C106" s="2" t="s">
        <v>387</v>
      </c>
      <c r="F106" s="22"/>
      <c r="G106" s="22"/>
      <c r="H106" s="22"/>
      <c r="I106" s="22"/>
    </row>
    <row r="107" spans="6:9" ht="12.75">
      <c r="F107" s="22"/>
      <c r="G107" s="22"/>
      <c r="H107" s="22"/>
      <c r="I107" s="22"/>
    </row>
    <row r="108" spans="1:9" ht="76.5">
      <c r="A108" s="8">
        <v>36</v>
      </c>
      <c r="B108" s="1" t="s">
        <v>403</v>
      </c>
      <c r="C108" s="2" t="s">
        <v>404</v>
      </c>
      <c r="D108" s="6">
        <v>11</v>
      </c>
      <c r="E108" s="1" t="s">
        <v>16</v>
      </c>
      <c r="F108" s="22">
        <v>0</v>
      </c>
      <c r="G108" s="22">
        <v>0</v>
      </c>
      <c r="H108" s="22">
        <f>ROUND(D108*F108,0)</f>
        <v>0</v>
      </c>
      <c r="I108" s="22">
        <f>ROUND(D108*G108,0)</f>
        <v>0</v>
      </c>
    </row>
    <row r="109" spans="3:9" ht="76.5">
      <c r="C109" s="2" t="s">
        <v>387</v>
      </c>
      <c r="F109" s="22"/>
      <c r="G109" s="22"/>
      <c r="H109" s="22"/>
      <c r="I109" s="22"/>
    </row>
    <row r="110" spans="6:9" ht="12.75">
      <c r="F110" s="22"/>
      <c r="G110" s="22"/>
      <c r="H110" s="22"/>
      <c r="I110" s="22"/>
    </row>
    <row r="111" spans="1:9" ht="76.5">
      <c r="A111" s="8">
        <v>37</v>
      </c>
      <c r="B111" s="1" t="s">
        <v>405</v>
      </c>
      <c r="C111" s="2" t="s">
        <v>406</v>
      </c>
      <c r="D111" s="6">
        <v>3</v>
      </c>
      <c r="E111" s="1" t="s">
        <v>16</v>
      </c>
      <c r="F111" s="22">
        <v>0</v>
      </c>
      <c r="G111" s="22">
        <v>0</v>
      </c>
      <c r="H111" s="22">
        <f>ROUND(D111*F111,0)</f>
        <v>0</v>
      </c>
      <c r="I111" s="22">
        <f>ROUND(D111*G111,0)</f>
        <v>0</v>
      </c>
    </row>
    <row r="112" spans="3:9" ht="76.5">
      <c r="C112" s="2" t="s">
        <v>407</v>
      </c>
      <c r="F112" s="22"/>
      <c r="G112" s="22"/>
      <c r="H112" s="22"/>
      <c r="I112" s="22"/>
    </row>
    <row r="113" spans="3:9" ht="12.75">
      <c r="C113" s="2" t="s">
        <v>408</v>
      </c>
      <c r="F113" s="22"/>
      <c r="G113" s="22"/>
      <c r="H113" s="22"/>
      <c r="I113" s="22"/>
    </row>
    <row r="114" spans="6:9" ht="12.75">
      <c r="F114" s="22"/>
      <c r="G114" s="22"/>
      <c r="H114" s="22"/>
      <c r="I114" s="22"/>
    </row>
    <row r="115" spans="1:9" ht="76.5">
      <c r="A115" s="8">
        <v>38</v>
      </c>
      <c r="B115" s="1" t="s">
        <v>409</v>
      </c>
      <c r="C115" s="2" t="s">
        <v>410</v>
      </c>
      <c r="D115" s="6">
        <v>1</v>
      </c>
      <c r="E115" s="1" t="s">
        <v>16</v>
      </c>
      <c r="F115" s="22">
        <v>0</v>
      </c>
      <c r="G115" s="22">
        <v>0</v>
      </c>
      <c r="H115" s="22">
        <f>ROUND(D115*F115,0)</f>
        <v>0</v>
      </c>
      <c r="I115" s="22">
        <f>ROUND(D115*G115,0)</f>
        <v>0</v>
      </c>
    </row>
    <row r="116" spans="3:9" ht="76.5">
      <c r="C116" s="2" t="s">
        <v>407</v>
      </c>
      <c r="F116" s="22"/>
      <c r="G116" s="22"/>
      <c r="H116" s="22"/>
      <c r="I116" s="22"/>
    </row>
    <row r="117" spans="3:9" ht="12.75">
      <c r="C117" s="2" t="s">
        <v>408</v>
      </c>
      <c r="F117" s="22"/>
      <c r="G117" s="22"/>
      <c r="H117" s="22"/>
      <c r="I117" s="22"/>
    </row>
    <row r="118" spans="6:9" ht="12.75">
      <c r="F118" s="22"/>
      <c r="G118" s="22"/>
      <c r="H118" s="22"/>
      <c r="I118" s="22"/>
    </row>
    <row r="119" spans="1:9" s="9" customFormat="1" ht="12.75">
      <c r="A119" s="7"/>
      <c r="B119" s="3"/>
      <c r="C119" s="3" t="s">
        <v>32</v>
      </c>
      <c r="D119" s="5"/>
      <c r="E119" s="3"/>
      <c r="F119" s="23"/>
      <c r="G119" s="23"/>
      <c r="H119" s="23">
        <f>ROUND(SUM(H2:H118),0)</f>
        <v>0</v>
      </c>
      <c r="I119" s="23">
        <f>ROUND(SUM(I2:I118),0)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Asztalosszerkezetek elhelyezése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60" zoomScalePageLayoutView="0" workbookViewId="0" topLeftCell="A1">
      <selection activeCell="A6" sqref="A6:E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413</v>
      </c>
      <c r="C2" s="2" t="s">
        <v>414</v>
      </c>
      <c r="D2" s="6">
        <v>1</v>
      </c>
      <c r="E2" s="1" t="s">
        <v>13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spans="6:9" ht="12.75">
      <c r="F3" s="22"/>
      <c r="G3" s="22"/>
      <c r="H3" s="22"/>
      <c r="I3" s="22"/>
    </row>
    <row r="4" spans="1:9" ht="12.75">
      <c r="A4" s="8">
        <v>2</v>
      </c>
      <c r="B4" s="1" t="s">
        <v>415</v>
      </c>
      <c r="C4" s="2" t="s">
        <v>416</v>
      </c>
      <c r="D4" s="6">
        <v>1</v>
      </c>
      <c r="E4" s="1" t="s">
        <v>16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</row>
    <row r="5" spans="3:9" ht="12.75">
      <c r="C5" s="2"/>
      <c r="F5" s="22"/>
      <c r="G5" s="22"/>
      <c r="H5" s="22"/>
      <c r="I5" s="22"/>
    </row>
    <row r="6" spans="1:9" ht="63.75">
      <c r="A6" s="8">
        <v>3</v>
      </c>
      <c r="B6" s="1" t="s">
        <v>543</v>
      </c>
      <c r="C6" s="2" t="s">
        <v>542</v>
      </c>
      <c r="D6" s="6">
        <v>1</v>
      </c>
      <c r="E6" s="1" t="s">
        <v>544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</row>
    <row r="7" spans="6:9" ht="12.75">
      <c r="F7" s="22"/>
      <c r="G7" s="22"/>
      <c r="H7" s="22"/>
      <c r="I7" s="22"/>
    </row>
    <row r="8" spans="1:9" ht="63.75">
      <c r="A8" s="8">
        <v>4</v>
      </c>
      <c r="B8" s="1" t="s">
        <v>417</v>
      </c>
      <c r="C8" s="2" t="s">
        <v>418</v>
      </c>
      <c r="D8" s="6">
        <v>8.2</v>
      </c>
      <c r="E8" s="1" t="s">
        <v>13</v>
      </c>
      <c r="F8" s="22">
        <v>0</v>
      </c>
      <c r="G8" s="22">
        <v>0</v>
      </c>
      <c r="H8" s="22">
        <f>ROUND(D8*F8,0)</f>
        <v>0</v>
      </c>
      <c r="I8" s="22">
        <f>ROUND(D8*G8,0)</f>
        <v>0</v>
      </c>
    </row>
    <row r="9" spans="6:9" ht="12.75">
      <c r="F9" s="22"/>
      <c r="G9" s="22"/>
      <c r="H9" s="22"/>
      <c r="I9" s="22"/>
    </row>
    <row r="10" spans="1:9" ht="76.5">
      <c r="A10" s="8">
        <v>5</v>
      </c>
      <c r="B10" s="1" t="s">
        <v>419</v>
      </c>
      <c r="C10" s="2" t="s">
        <v>421</v>
      </c>
      <c r="D10" s="6">
        <v>6</v>
      </c>
      <c r="E10" s="1" t="s">
        <v>420</v>
      </c>
      <c r="F10" s="22">
        <v>0</v>
      </c>
      <c r="G10" s="22">
        <v>0</v>
      </c>
      <c r="H10" s="22">
        <f>ROUND(D10*F10,0)</f>
        <v>0</v>
      </c>
      <c r="I10" s="22">
        <f>ROUND(D10*G10,0)</f>
        <v>0</v>
      </c>
    </row>
    <row r="11" spans="6:9" ht="12.75">
      <c r="F11" s="22"/>
      <c r="G11" s="22"/>
      <c r="H11" s="22"/>
      <c r="I11" s="22"/>
    </row>
    <row r="12" spans="1:9" ht="76.5">
      <c r="A12" s="8">
        <v>6</v>
      </c>
      <c r="B12" s="1" t="s">
        <v>422</v>
      </c>
      <c r="C12" s="2" t="s">
        <v>423</v>
      </c>
      <c r="D12" s="6">
        <v>1</v>
      </c>
      <c r="E12" s="1" t="s">
        <v>420</v>
      </c>
      <c r="F12" s="22">
        <v>0</v>
      </c>
      <c r="G12" s="22">
        <v>0</v>
      </c>
      <c r="H12" s="22">
        <f>ROUND(D12*F12,0)</f>
        <v>0</v>
      </c>
      <c r="I12" s="22">
        <f>ROUND(D12*G12,0)</f>
        <v>0</v>
      </c>
    </row>
    <row r="13" spans="6:9" ht="12.75">
      <c r="F13" s="22"/>
      <c r="G13" s="22"/>
      <c r="H13" s="22"/>
      <c r="I13" s="22"/>
    </row>
    <row r="14" spans="1:9" s="9" customFormat="1" ht="12.75">
      <c r="A14" s="7"/>
      <c r="B14" s="3"/>
      <c r="C14" s="3" t="s">
        <v>32</v>
      </c>
      <c r="D14" s="5"/>
      <c r="E14" s="3"/>
      <c r="F14" s="23"/>
      <c r="G14" s="23"/>
      <c r="H14" s="23">
        <f>ROUND(SUM(H2:H13),0)</f>
        <v>0</v>
      </c>
      <c r="I14" s="23">
        <f>ROUND(SUM(I2:I13),0)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Lakatosszerkezetek elhelyezése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60" zoomScalePageLayoutView="0" workbookViewId="0" topLeftCell="A1">
      <selection activeCell="F7" sqref="F7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34</v>
      </c>
      <c r="B2" s="20">
        <f>'Felvonulási létesítmények'!H21</f>
        <v>0</v>
      </c>
      <c r="C2" s="20">
        <f>'Felvonulási létesítmények'!I21</f>
        <v>0</v>
      </c>
    </row>
    <row r="3" spans="1:3" ht="15.75">
      <c r="A3" s="11" t="s">
        <v>38</v>
      </c>
      <c r="B3" s="20">
        <f>'Dúcolás, földpartmegtámasztás'!H4</f>
        <v>0</v>
      </c>
      <c r="C3" s="20">
        <f>'Dúcolás, földpartmegtámasztás'!I4</f>
        <v>0</v>
      </c>
    </row>
    <row r="4" spans="1:3" ht="15.75">
      <c r="A4" s="11" t="s">
        <v>62</v>
      </c>
      <c r="B4" s="20">
        <f>'Zsaluzás és állványozás'!H25</f>
        <v>0</v>
      </c>
      <c r="C4" s="20">
        <f>'Zsaluzás és állványozás'!I25</f>
        <v>0</v>
      </c>
    </row>
    <row r="5" spans="1:3" ht="15.75">
      <c r="A5" s="11" t="s">
        <v>80</v>
      </c>
      <c r="B5" s="20">
        <f>'Irtás, föld- és sziklamunka'!H18</f>
        <v>0</v>
      </c>
      <c r="C5" s="20">
        <f>'Irtás, föld- és sziklamunka'!I18</f>
        <v>0</v>
      </c>
    </row>
    <row r="6" spans="1:3" ht="15.75">
      <c r="A6" s="11" t="s">
        <v>91</v>
      </c>
      <c r="B6" s="20">
        <f>Síkalapozás!H12</f>
        <v>0</v>
      </c>
      <c r="C6" s="20">
        <f>Síkalapozás!I12</f>
        <v>0</v>
      </c>
    </row>
    <row r="7" spans="1:3" ht="15.75">
      <c r="A7" s="11" t="s">
        <v>96</v>
      </c>
      <c r="B7" s="20">
        <f>Mélyalapozás!H6</f>
        <v>0</v>
      </c>
      <c r="C7" s="20">
        <f>Mélyalapozás!I6</f>
        <v>0</v>
      </c>
    </row>
    <row r="8" spans="1:3" ht="15.75">
      <c r="A8" s="11" t="s">
        <v>158</v>
      </c>
      <c r="B8" s="20">
        <f>'Helyszíni beton és vasbeton mun'!H62</f>
        <v>0</v>
      </c>
      <c r="C8" s="20">
        <f>'Helyszíni beton és vasbeton mun'!I62</f>
        <v>0</v>
      </c>
    </row>
    <row r="9" spans="1:3" ht="31.5">
      <c r="A9" s="11" t="s">
        <v>164</v>
      </c>
      <c r="B9" s="20">
        <f>'Előregyártott épületszerkezeti '!H7</f>
        <v>0</v>
      </c>
      <c r="C9" s="20">
        <f>'Előregyártott épületszerkezeti '!I7</f>
        <v>0</v>
      </c>
    </row>
    <row r="10" spans="1:3" ht="15.75">
      <c r="A10" s="11" t="s">
        <v>183</v>
      </c>
      <c r="B10" s="20">
        <f>'Falazás és egyéb kőműves munkák'!H20</f>
        <v>0</v>
      </c>
      <c r="C10" s="20">
        <f>'Falazás és egyéb kőműves munkák'!I20</f>
        <v>0</v>
      </c>
    </row>
    <row r="11" spans="1:3" ht="15.75">
      <c r="A11" s="11" t="s">
        <v>208</v>
      </c>
      <c r="B11" s="20">
        <f>Ácsmunka!H26</f>
        <v>0</v>
      </c>
      <c r="C11" s="20">
        <f>Ácsmunka!I26</f>
        <v>0</v>
      </c>
    </row>
    <row r="12" spans="1:3" ht="15.75">
      <c r="A12" s="11" t="s">
        <v>238</v>
      </c>
      <c r="B12" s="20">
        <f>'Vakolás és rabicolás'!H30</f>
        <v>0</v>
      </c>
      <c r="C12" s="20">
        <f>'Vakolás és rabicolás'!I30</f>
        <v>0</v>
      </c>
    </row>
    <row r="13" spans="1:3" ht="15.75">
      <c r="A13" s="11" t="s">
        <v>248</v>
      </c>
      <c r="B13" s="20">
        <f>Szárazépítés!H11</f>
        <v>0</v>
      </c>
      <c r="C13" s="20">
        <f>Szárazépítés!I11</f>
        <v>0</v>
      </c>
    </row>
    <row r="14" spans="1:3" ht="15.75">
      <c r="A14" s="11" t="s">
        <v>267</v>
      </c>
      <c r="B14" s="20">
        <f>Tetőfedés!H20</f>
        <v>0</v>
      </c>
      <c r="C14" s="20">
        <f>Tetőfedés!I20</f>
        <v>0</v>
      </c>
    </row>
    <row r="15" spans="1:3" ht="31.5">
      <c r="A15" s="11" t="s">
        <v>293</v>
      </c>
      <c r="B15" s="20">
        <f>'Aljzatkészítés, hideg- és meleg'!H27</f>
        <v>0</v>
      </c>
      <c r="C15" s="20">
        <f>'Aljzatkészítés, hideg- és meleg'!I27</f>
        <v>0</v>
      </c>
    </row>
    <row r="16" spans="1:3" ht="15.75">
      <c r="A16" s="11" t="s">
        <v>323</v>
      </c>
      <c r="B16" s="20">
        <f>Bádogozás!H31</f>
        <v>0</v>
      </c>
      <c r="C16" s="20">
        <f>Bádogozás!I31</f>
        <v>0</v>
      </c>
    </row>
    <row r="17" spans="1:3" ht="15.75">
      <c r="A17" s="11" t="s">
        <v>412</v>
      </c>
      <c r="B17" s="20">
        <f>'Asztalosszerkezetek elhelyezése'!H119</f>
        <v>0</v>
      </c>
      <c r="C17" s="20">
        <f>'Asztalosszerkezetek elhelyezése'!I119</f>
        <v>0</v>
      </c>
    </row>
    <row r="18" spans="1:3" ht="15.75">
      <c r="A18" s="11" t="s">
        <v>424</v>
      </c>
      <c r="B18" s="20">
        <f>'Lakatosszerkezetek elhelyezése'!H14</f>
        <v>0</v>
      </c>
      <c r="C18" s="20">
        <f>'Lakatosszerkezetek elhelyezése'!I14</f>
        <v>0</v>
      </c>
    </row>
    <row r="19" spans="1:3" ht="15.75">
      <c r="A19" s="11" t="s">
        <v>430</v>
      </c>
      <c r="B19" s="20">
        <f>Üvegezés!H7</f>
        <v>0</v>
      </c>
      <c r="C19" s="20">
        <f>Üvegezés!I7</f>
        <v>0</v>
      </c>
    </row>
    <row r="20" spans="1:3" ht="31.5">
      <c r="A20" s="11" t="s">
        <v>454</v>
      </c>
      <c r="B20" s="20">
        <f>'Felületképzés (festés, mázolás,'!H24</f>
        <v>0</v>
      </c>
      <c r="C20" s="20">
        <f>'Felületképzés (festés, mázolás,'!I24</f>
        <v>0</v>
      </c>
    </row>
    <row r="21" spans="1:3" ht="15.75">
      <c r="A21" s="11" t="s">
        <v>509</v>
      </c>
      <c r="B21" s="20">
        <f>Szigetelés!H56</f>
        <v>0</v>
      </c>
      <c r="C21" s="20">
        <f>Szigetelés!I56</f>
        <v>0</v>
      </c>
    </row>
    <row r="22" spans="1:3" ht="15.75">
      <c r="A22" s="11" t="s">
        <v>517</v>
      </c>
      <c r="B22" s="20">
        <f>'Kőburkolat készítése'!H9</f>
        <v>0</v>
      </c>
      <c r="C22" s="20">
        <f>'Kőburkolat készítése'!I9</f>
        <v>0</v>
      </c>
    </row>
    <row r="23" spans="1:3" s="12" customFormat="1" ht="15.75">
      <c r="A23" s="12" t="s">
        <v>518</v>
      </c>
      <c r="B23" s="21">
        <f>ROUND(SUM(B2:B22),0)</f>
        <v>0</v>
      </c>
      <c r="C23" s="21">
        <f>ROUND(SUM(C2:C22),0)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="60" zoomScalePageLayoutView="0" workbookViewId="0" topLeftCell="A1">
      <selection activeCell="G5" sqref="G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8">
        <v>1</v>
      </c>
      <c r="B2" s="1" t="s">
        <v>425</v>
      </c>
      <c r="C2" s="2" t="s">
        <v>426</v>
      </c>
      <c r="D2" s="6">
        <v>64.2</v>
      </c>
      <c r="E2" s="1" t="s">
        <v>36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spans="6:9" ht="12.75">
      <c r="F3" s="22"/>
      <c r="G3" s="22"/>
      <c r="H3" s="22"/>
      <c r="I3" s="22"/>
    </row>
    <row r="4" spans="1:9" ht="76.5">
      <c r="A4" s="8">
        <v>2</v>
      </c>
      <c r="B4" s="1" t="s">
        <v>427</v>
      </c>
      <c r="C4" s="2" t="s">
        <v>428</v>
      </c>
      <c r="D4" s="6">
        <v>7</v>
      </c>
      <c r="E4" s="1" t="s">
        <v>16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</row>
    <row r="5" spans="3:9" ht="63.75">
      <c r="C5" s="2" t="s">
        <v>429</v>
      </c>
      <c r="F5" s="22"/>
      <c r="G5" s="22"/>
      <c r="H5" s="22"/>
      <c r="I5" s="22"/>
    </row>
    <row r="6" spans="6:9" ht="12.75">
      <c r="F6" s="22"/>
      <c r="G6" s="22"/>
      <c r="H6" s="22"/>
      <c r="I6" s="22"/>
    </row>
    <row r="7" spans="1:9" s="9" customFormat="1" ht="12.75">
      <c r="A7" s="7"/>
      <c r="B7" s="3"/>
      <c r="C7" s="3" t="s">
        <v>32</v>
      </c>
      <c r="D7" s="5"/>
      <c r="E7" s="3"/>
      <c r="F7" s="23"/>
      <c r="G7" s="23"/>
      <c r="H7" s="23">
        <f>ROUND(SUM(H2:H6),0)</f>
        <v>0</v>
      </c>
      <c r="I7" s="23">
        <f>ROUND(SUM(I2:I6),0)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Üvegezés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60" zoomScalePageLayoutView="0" workbookViewId="0" topLeftCell="A1">
      <selection activeCell="J16" sqref="J1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431</v>
      </c>
      <c r="C2" s="2" t="s">
        <v>433</v>
      </c>
      <c r="D2" s="6">
        <v>14.44</v>
      </c>
      <c r="E2" s="1" t="s">
        <v>432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spans="6:9" ht="12.75">
      <c r="F3" s="22"/>
      <c r="G3" s="22"/>
      <c r="H3" s="22"/>
      <c r="I3" s="22"/>
    </row>
    <row r="4" spans="1:9" ht="89.25">
      <c r="A4" s="8">
        <v>2</v>
      </c>
      <c r="B4" s="1" t="s">
        <v>434</v>
      </c>
      <c r="C4" s="2" t="s">
        <v>435</v>
      </c>
      <c r="D4" s="6">
        <v>1444</v>
      </c>
      <c r="E4" s="1" t="s">
        <v>36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</row>
    <row r="5" spans="3:9" ht="12.75">
      <c r="C5" s="2" t="s">
        <v>436</v>
      </c>
      <c r="F5" s="22"/>
      <c r="G5" s="22"/>
      <c r="H5" s="22"/>
      <c r="I5" s="22"/>
    </row>
    <row r="6" spans="6:9" ht="12.75">
      <c r="F6" s="22"/>
      <c r="G6" s="22"/>
      <c r="H6" s="22"/>
      <c r="I6" s="22"/>
    </row>
    <row r="7" spans="1:9" ht="76.5">
      <c r="A7" s="8">
        <v>3</v>
      </c>
      <c r="B7" s="1" t="s">
        <v>437</v>
      </c>
      <c r="C7" s="2" t="s">
        <v>438</v>
      </c>
      <c r="D7" s="6">
        <v>1486</v>
      </c>
      <c r="E7" s="1" t="s">
        <v>36</v>
      </c>
      <c r="F7" s="22">
        <v>0</v>
      </c>
      <c r="G7" s="22">
        <v>0</v>
      </c>
      <c r="H7" s="22">
        <f>ROUND(D7*F7,0)</f>
        <v>0</v>
      </c>
      <c r="I7" s="22">
        <f>ROUND(D7*G7,0)</f>
        <v>0</v>
      </c>
    </row>
    <row r="8" spans="3:9" ht="12.75">
      <c r="C8" s="2" t="s">
        <v>439</v>
      </c>
      <c r="F8" s="22"/>
      <c r="G8" s="22"/>
      <c r="H8" s="22"/>
      <c r="I8" s="22"/>
    </row>
    <row r="9" spans="6:9" ht="12.75">
      <c r="F9" s="22"/>
      <c r="G9" s="22"/>
      <c r="H9" s="22"/>
      <c r="I9" s="22"/>
    </row>
    <row r="10" spans="1:9" ht="63.75">
      <c r="A10" s="8">
        <v>4</v>
      </c>
      <c r="B10" s="1" t="s">
        <v>440</v>
      </c>
      <c r="C10" s="2" t="s">
        <v>441</v>
      </c>
      <c r="D10" s="6">
        <v>112</v>
      </c>
      <c r="E10" s="1" t="s">
        <v>36</v>
      </c>
      <c r="F10" s="22">
        <v>0</v>
      </c>
      <c r="G10" s="22">
        <v>0</v>
      </c>
      <c r="H10" s="22">
        <f>ROUND(D10*F10,0)</f>
        <v>0</v>
      </c>
      <c r="I10" s="22">
        <f>ROUND(D10*G10,0)</f>
        <v>0</v>
      </c>
    </row>
    <row r="11" spans="6:9" ht="12.75">
      <c r="F11" s="22"/>
      <c r="G11" s="22"/>
      <c r="H11" s="22"/>
      <c r="I11" s="22"/>
    </row>
    <row r="12" spans="1:9" ht="51">
      <c r="A12" s="8">
        <v>5</v>
      </c>
      <c r="B12" s="1" t="s">
        <v>442</v>
      </c>
      <c r="C12" s="2" t="s">
        <v>443</v>
      </c>
      <c r="D12" s="6">
        <v>112</v>
      </c>
      <c r="E12" s="1" t="s">
        <v>36</v>
      </c>
      <c r="F12" s="22">
        <v>0</v>
      </c>
      <c r="G12" s="22">
        <v>0</v>
      </c>
      <c r="H12" s="22">
        <f>ROUND(D12*F12,0)</f>
        <v>0</v>
      </c>
      <c r="I12" s="22">
        <f>ROUND(D12*G12,0)</f>
        <v>0</v>
      </c>
    </row>
    <row r="13" spans="6:9" ht="12.75">
      <c r="F13" s="22"/>
      <c r="G13" s="22"/>
      <c r="H13" s="22"/>
      <c r="I13" s="22"/>
    </row>
    <row r="14" spans="1:9" ht="51">
      <c r="A14" s="8">
        <v>6</v>
      </c>
      <c r="B14" s="1" t="s">
        <v>444</v>
      </c>
      <c r="C14" s="2" t="s">
        <v>445</v>
      </c>
      <c r="D14" s="6">
        <v>64</v>
      </c>
      <c r="E14" s="1" t="s">
        <v>36</v>
      </c>
      <c r="F14" s="22">
        <v>0</v>
      </c>
      <c r="G14" s="22">
        <v>0</v>
      </c>
      <c r="H14" s="22">
        <f>ROUND(D14*F14,0)</f>
        <v>0</v>
      </c>
      <c r="I14" s="22">
        <f>ROUND(D14*G14,0)</f>
        <v>0</v>
      </c>
    </row>
    <row r="15" spans="6:9" ht="12.75">
      <c r="F15" s="22"/>
      <c r="G15" s="22"/>
      <c r="H15" s="22"/>
      <c r="I15" s="22"/>
    </row>
    <row r="16" spans="1:9" ht="38.25">
      <c r="A16" s="8">
        <v>7</v>
      </c>
      <c r="B16" s="1" t="s">
        <v>446</v>
      </c>
      <c r="C16" s="2" t="s">
        <v>447</v>
      </c>
      <c r="D16" s="6">
        <v>64</v>
      </c>
      <c r="E16" s="1" t="s">
        <v>36</v>
      </c>
      <c r="F16" s="22">
        <v>0</v>
      </c>
      <c r="G16" s="22">
        <v>0</v>
      </c>
      <c r="H16" s="22">
        <f>ROUND(D16*F16,0)</f>
        <v>0</v>
      </c>
      <c r="I16" s="22">
        <f>ROUND(D16*G16,0)</f>
        <v>0</v>
      </c>
    </row>
    <row r="17" spans="6:9" ht="12.75">
      <c r="F17" s="22"/>
      <c r="G17" s="22"/>
      <c r="H17" s="22"/>
      <c r="I17" s="22"/>
    </row>
    <row r="18" spans="1:9" ht="63.75">
      <c r="A18" s="8">
        <v>8</v>
      </c>
      <c r="B18" s="1" t="s">
        <v>448</v>
      </c>
      <c r="C18" s="2" t="s">
        <v>449</v>
      </c>
      <c r="D18" s="6">
        <v>64</v>
      </c>
      <c r="E18" s="1" t="s">
        <v>36</v>
      </c>
      <c r="F18" s="22">
        <v>0</v>
      </c>
      <c r="G18" s="22">
        <v>0</v>
      </c>
      <c r="H18" s="22">
        <f>ROUND(D18*F18,0)</f>
        <v>0</v>
      </c>
      <c r="I18" s="22">
        <f>ROUND(D18*G18,0)</f>
        <v>0</v>
      </c>
    </row>
    <row r="19" spans="6:9" ht="12.75">
      <c r="F19" s="22"/>
      <c r="G19" s="22"/>
      <c r="H19" s="22"/>
      <c r="I19" s="22"/>
    </row>
    <row r="20" spans="1:9" ht="63.75">
      <c r="A20" s="8">
        <v>9</v>
      </c>
      <c r="B20" s="1" t="s">
        <v>450</v>
      </c>
      <c r="C20" s="2" t="s">
        <v>451</v>
      </c>
      <c r="D20" s="6">
        <v>64</v>
      </c>
      <c r="E20" s="1" t="s">
        <v>36</v>
      </c>
      <c r="F20" s="22">
        <v>0</v>
      </c>
      <c r="G20" s="22">
        <v>0</v>
      </c>
      <c r="H20" s="22">
        <f>ROUND(D20*F20,0)</f>
        <v>0</v>
      </c>
      <c r="I20" s="22">
        <f>ROUND(D20*G20,0)</f>
        <v>0</v>
      </c>
    </row>
    <row r="21" spans="6:9" ht="12.75">
      <c r="F21" s="22"/>
      <c r="G21" s="22"/>
      <c r="H21" s="22"/>
      <c r="I21" s="22"/>
    </row>
    <row r="22" spans="1:9" ht="51">
      <c r="A22" s="8">
        <v>10</v>
      </c>
      <c r="B22" s="1" t="s">
        <v>452</v>
      </c>
      <c r="C22" s="2" t="s">
        <v>453</v>
      </c>
      <c r="D22" s="6">
        <v>64</v>
      </c>
      <c r="E22" s="1" t="s">
        <v>36</v>
      </c>
      <c r="F22" s="22">
        <v>0</v>
      </c>
      <c r="G22" s="22">
        <v>0</v>
      </c>
      <c r="H22" s="22">
        <f>ROUND(D22*F22,0)</f>
        <v>0</v>
      </c>
      <c r="I22" s="22">
        <f>ROUND(D22*G22,0)</f>
        <v>0</v>
      </c>
    </row>
    <row r="23" spans="6:9" ht="12.75">
      <c r="F23" s="22"/>
      <c r="G23" s="22"/>
      <c r="H23" s="22"/>
      <c r="I23" s="22"/>
    </row>
    <row r="24" spans="1:9" s="9" customFormat="1" ht="12.75">
      <c r="A24" s="7"/>
      <c r="B24" s="3"/>
      <c r="C24" s="3" t="s">
        <v>32</v>
      </c>
      <c r="D24" s="5"/>
      <c r="E24" s="3"/>
      <c r="F24" s="23"/>
      <c r="G24" s="23"/>
      <c r="H24" s="23">
        <f>ROUND(SUM(H2:H23),0)</f>
        <v>0</v>
      </c>
      <c r="I24" s="23">
        <f>ROUND(SUM(I2:I23),0)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Felületképzés (festés, mázolás, tapétázás, korrózióvédelem)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="60" zoomScalePageLayoutView="0" workbookViewId="0" topLeftCell="A1">
      <selection activeCell="G52" sqref="G5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455</v>
      </c>
      <c r="C2" s="2" t="s">
        <v>456</v>
      </c>
      <c r="D2" s="6">
        <v>184.2</v>
      </c>
      <c r="E2" s="1" t="s">
        <v>36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spans="6:9" ht="12.75">
      <c r="F3" s="22"/>
      <c r="G3" s="22"/>
      <c r="H3" s="22"/>
      <c r="I3" s="22"/>
    </row>
    <row r="4" spans="1:9" ht="76.5">
      <c r="A4" s="8">
        <v>2</v>
      </c>
      <c r="B4" s="1" t="s">
        <v>457</v>
      </c>
      <c r="C4" s="2" t="s">
        <v>458</v>
      </c>
      <c r="D4" s="6">
        <v>184.2</v>
      </c>
      <c r="E4" s="1" t="s">
        <v>36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</row>
    <row r="5" spans="3:9" ht="12.75">
      <c r="C5" s="2" t="s">
        <v>459</v>
      </c>
      <c r="F5" s="22"/>
      <c r="G5" s="22"/>
      <c r="H5" s="22"/>
      <c r="I5" s="22"/>
    </row>
    <row r="6" spans="6:9" ht="12.75">
      <c r="F6" s="22"/>
      <c r="G6" s="22"/>
      <c r="H6" s="22"/>
      <c r="I6" s="22"/>
    </row>
    <row r="7" spans="1:9" ht="76.5">
      <c r="A7" s="8">
        <v>3</v>
      </c>
      <c r="B7" s="1" t="s">
        <v>460</v>
      </c>
      <c r="C7" s="2" t="s">
        <v>461</v>
      </c>
      <c r="D7" s="6">
        <v>142</v>
      </c>
      <c r="E7" s="1" t="s">
        <v>36</v>
      </c>
      <c r="F7" s="22">
        <v>0</v>
      </c>
      <c r="G7" s="22">
        <v>0</v>
      </c>
      <c r="H7" s="22">
        <f>ROUND(D7*F7,0)</f>
        <v>0</v>
      </c>
      <c r="I7" s="22">
        <f>ROUND(D7*G7,0)</f>
        <v>0</v>
      </c>
    </row>
    <row r="8" spans="3:9" ht="25.5">
      <c r="C8" s="2" t="s">
        <v>462</v>
      </c>
      <c r="F8" s="22"/>
      <c r="G8" s="22"/>
      <c r="H8" s="22"/>
      <c r="I8" s="22"/>
    </row>
    <row r="9" spans="6:9" ht="12.75">
      <c r="F9" s="22"/>
      <c r="G9" s="22"/>
      <c r="H9" s="22"/>
      <c r="I9" s="22"/>
    </row>
    <row r="10" spans="1:9" ht="76.5">
      <c r="A10" s="8">
        <v>4</v>
      </c>
      <c r="B10" s="1" t="s">
        <v>463</v>
      </c>
      <c r="C10" s="2" t="s">
        <v>464</v>
      </c>
      <c r="D10" s="6">
        <v>1</v>
      </c>
      <c r="E10" s="1" t="s">
        <v>36</v>
      </c>
      <c r="F10" s="22">
        <v>0</v>
      </c>
      <c r="G10" s="22">
        <v>0</v>
      </c>
      <c r="H10" s="22">
        <f>ROUND(D10*F10,0)</f>
        <v>0</v>
      </c>
      <c r="I10" s="22">
        <f>ROUND(D10*G10,0)</f>
        <v>0</v>
      </c>
    </row>
    <row r="11" spans="3:9" ht="12.75">
      <c r="C11" s="2" t="s">
        <v>465</v>
      </c>
      <c r="F11" s="22"/>
      <c r="G11" s="22"/>
      <c r="H11" s="22"/>
      <c r="I11" s="22"/>
    </row>
    <row r="12" spans="6:9" ht="12.75">
      <c r="F12" s="22"/>
      <c r="G12" s="22"/>
      <c r="H12" s="22"/>
      <c r="I12" s="22"/>
    </row>
    <row r="13" spans="1:9" ht="89.25">
      <c r="A13" s="8">
        <v>5</v>
      </c>
      <c r="B13" s="1" t="s">
        <v>466</v>
      </c>
      <c r="C13" s="2" t="s">
        <v>467</v>
      </c>
      <c r="D13" s="6">
        <v>158</v>
      </c>
      <c r="E13" s="1" t="s">
        <v>36</v>
      </c>
      <c r="F13" s="22">
        <v>0</v>
      </c>
      <c r="G13" s="22">
        <v>0</v>
      </c>
      <c r="H13" s="22">
        <f>ROUND(D13*F13,0)</f>
        <v>0</v>
      </c>
      <c r="I13" s="22">
        <f>ROUND(D13*G13,0)</f>
        <v>0</v>
      </c>
    </row>
    <row r="14" spans="3:9" ht="25.5">
      <c r="C14" s="2" t="s">
        <v>468</v>
      </c>
      <c r="F14" s="22"/>
      <c r="G14" s="22"/>
      <c r="H14" s="22"/>
      <c r="I14" s="22"/>
    </row>
    <row r="15" spans="6:9" ht="12.75">
      <c r="F15" s="22"/>
      <c r="G15" s="22"/>
      <c r="H15" s="22"/>
      <c r="I15" s="22"/>
    </row>
    <row r="16" spans="1:9" ht="89.25">
      <c r="A16" s="8">
        <v>6</v>
      </c>
      <c r="B16" s="1" t="s">
        <v>469</v>
      </c>
      <c r="C16" s="2" t="s">
        <v>470</v>
      </c>
      <c r="D16" s="6">
        <v>182</v>
      </c>
      <c r="E16" s="1" t="s">
        <v>36</v>
      </c>
      <c r="F16" s="22">
        <v>0</v>
      </c>
      <c r="G16" s="22">
        <v>0</v>
      </c>
      <c r="H16" s="22">
        <f>ROUND(D16*F16,0)</f>
        <v>0</v>
      </c>
      <c r="I16" s="22">
        <f>ROUND(D16*G16,0)</f>
        <v>0</v>
      </c>
    </row>
    <row r="17" spans="6:9" ht="12.75">
      <c r="F17" s="22"/>
      <c r="G17" s="22"/>
      <c r="H17" s="22"/>
      <c r="I17" s="22"/>
    </row>
    <row r="18" spans="1:9" ht="89.25">
      <c r="A18" s="8">
        <v>7</v>
      </c>
      <c r="B18" s="1" t="s">
        <v>471</v>
      </c>
      <c r="C18" s="2" t="s">
        <v>472</v>
      </c>
      <c r="D18" s="6">
        <v>182</v>
      </c>
      <c r="E18" s="1" t="s">
        <v>36</v>
      </c>
      <c r="F18" s="22">
        <v>0</v>
      </c>
      <c r="G18" s="22">
        <v>0</v>
      </c>
      <c r="H18" s="22">
        <f>ROUND(D18*F18,0)</f>
        <v>0</v>
      </c>
      <c r="I18" s="22">
        <f>ROUND(D18*G18,0)</f>
        <v>0</v>
      </c>
    </row>
    <row r="19" spans="3:9" ht="25.5">
      <c r="C19" s="2" t="s">
        <v>473</v>
      </c>
      <c r="F19" s="22"/>
      <c r="G19" s="22"/>
      <c r="H19" s="22"/>
      <c r="I19" s="22"/>
    </row>
    <row r="20" spans="6:9" ht="12.75">
      <c r="F20" s="22"/>
      <c r="G20" s="22"/>
      <c r="H20" s="22"/>
      <c r="I20" s="22"/>
    </row>
    <row r="21" spans="1:9" ht="51">
      <c r="A21" s="8">
        <v>8</v>
      </c>
      <c r="B21" s="1" t="s">
        <v>474</v>
      </c>
      <c r="C21" s="2" t="s">
        <v>475</v>
      </c>
      <c r="D21" s="6">
        <v>210</v>
      </c>
      <c r="E21" s="1" t="s">
        <v>36</v>
      </c>
      <c r="F21" s="22">
        <v>0</v>
      </c>
      <c r="G21" s="22">
        <v>0</v>
      </c>
      <c r="H21" s="22">
        <f>ROUND(D21*F21,0)</f>
        <v>0</v>
      </c>
      <c r="I21" s="22">
        <f>ROUND(D21*G21,0)</f>
        <v>0</v>
      </c>
    </row>
    <row r="22" spans="6:9" ht="12.75">
      <c r="F22" s="22"/>
      <c r="G22" s="22"/>
      <c r="H22" s="22"/>
      <c r="I22" s="22"/>
    </row>
    <row r="23" spans="1:9" ht="89.25">
      <c r="A23" s="8">
        <v>9</v>
      </c>
      <c r="B23" s="1" t="s">
        <v>476</v>
      </c>
      <c r="C23" s="2" t="s">
        <v>477</v>
      </c>
      <c r="D23" s="6">
        <v>64</v>
      </c>
      <c r="E23" s="1" t="s">
        <v>36</v>
      </c>
      <c r="F23" s="22">
        <v>0</v>
      </c>
      <c r="G23" s="22">
        <v>0</v>
      </c>
      <c r="H23" s="22">
        <f>ROUND(D23*F23,0)</f>
        <v>0</v>
      </c>
      <c r="I23" s="22">
        <f>ROUND(D23*G23,0)</f>
        <v>0</v>
      </c>
    </row>
    <row r="24" spans="3:9" ht="38.25">
      <c r="C24" s="2" t="s">
        <v>478</v>
      </c>
      <c r="F24" s="22"/>
      <c r="G24" s="22"/>
      <c r="H24" s="22"/>
      <c r="I24" s="22"/>
    </row>
    <row r="25" spans="6:9" ht="12.75">
      <c r="F25" s="22"/>
      <c r="G25" s="22"/>
      <c r="H25" s="22"/>
      <c r="I25" s="22"/>
    </row>
    <row r="26" spans="1:9" ht="89.25">
      <c r="A26" s="8">
        <v>10</v>
      </c>
      <c r="B26" s="1" t="s">
        <v>479</v>
      </c>
      <c r="C26" s="2" t="s">
        <v>480</v>
      </c>
      <c r="D26" s="6">
        <v>64</v>
      </c>
      <c r="E26" s="1" t="s">
        <v>36</v>
      </c>
      <c r="F26" s="22">
        <v>0</v>
      </c>
      <c r="G26" s="22">
        <v>0</v>
      </c>
      <c r="H26" s="22">
        <f>ROUND(D26*F26,0)</f>
        <v>0</v>
      </c>
      <c r="I26" s="22">
        <f>ROUND(D26*G26,0)</f>
        <v>0</v>
      </c>
    </row>
    <row r="27" spans="3:9" ht="25.5">
      <c r="C27" s="2" t="s">
        <v>481</v>
      </c>
      <c r="F27" s="22"/>
      <c r="G27" s="22"/>
      <c r="H27" s="22"/>
      <c r="I27" s="22"/>
    </row>
    <row r="28" spans="6:9" ht="12.75">
      <c r="F28" s="22"/>
      <c r="G28" s="22"/>
      <c r="H28" s="22"/>
      <c r="I28" s="22"/>
    </row>
    <row r="29" spans="1:9" ht="89.25">
      <c r="A29" s="8">
        <v>11</v>
      </c>
      <c r="B29" s="1" t="s">
        <v>482</v>
      </c>
      <c r="C29" s="2" t="s">
        <v>483</v>
      </c>
      <c r="D29" s="6">
        <v>64</v>
      </c>
      <c r="E29" s="1" t="s">
        <v>36</v>
      </c>
      <c r="F29" s="22">
        <v>0</v>
      </c>
      <c r="G29" s="22">
        <v>0</v>
      </c>
      <c r="H29" s="22">
        <f>ROUND(D29*F29,0)</f>
        <v>0</v>
      </c>
      <c r="I29" s="22">
        <f>ROUND(D29*G29,0)</f>
        <v>0</v>
      </c>
    </row>
    <row r="30" spans="6:9" ht="12.75">
      <c r="F30" s="22"/>
      <c r="G30" s="22"/>
      <c r="H30" s="22"/>
      <c r="I30" s="22"/>
    </row>
    <row r="31" spans="1:9" ht="38.25">
      <c r="A31" s="8">
        <v>12</v>
      </c>
      <c r="B31" s="1" t="s">
        <v>484</v>
      </c>
      <c r="C31" s="2" t="s">
        <v>485</v>
      </c>
      <c r="D31" s="6">
        <v>296</v>
      </c>
      <c r="E31" s="1" t="s">
        <v>36</v>
      </c>
      <c r="F31" s="22">
        <v>0</v>
      </c>
      <c r="G31" s="22">
        <v>0</v>
      </c>
      <c r="H31" s="22">
        <f>ROUND(D31*F31,0)</f>
        <v>0</v>
      </c>
      <c r="I31" s="22">
        <f>ROUND(D31*G31,0)</f>
        <v>0</v>
      </c>
    </row>
    <row r="32" spans="6:9" ht="12.75">
      <c r="F32" s="22"/>
      <c r="G32" s="22"/>
      <c r="H32" s="22"/>
      <c r="I32" s="22"/>
    </row>
    <row r="33" spans="1:9" ht="76.5">
      <c r="A33" s="8">
        <v>13</v>
      </c>
      <c r="B33" s="1" t="s">
        <v>486</v>
      </c>
      <c r="C33" s="2" t="s">
        <v>487</v>
      </c>
      <c r="D33" s="6">
        <v>144</v>
      </c>
      <c r="E33" s="1" t="s">
        <v>36</v>
      </c>
      <c r="F33" s="22">
        <v>0</v>
      </c>
      <c r="G33" s="22">
        <v>0</v>
      </c>
      <c r="H33" s="22">
        <f>ROUND(D33*F33,0)</f>
        <v>0</v>
      </c>
      <c r="I33" s="22">
        <f>ROUND(D33*G33,0)</f>
        <v>0</v>
      </c>
    </row>
    <row r="34" spans="6:9" ht="12.75">
      <c r="F34" s="22"/>
      <c r="G34" s="22"/>
      <c r="H34" s="22"/>
      <c r="I34" s="22"/>
    </row>
    <row r="35" spans="1:9" ht="76.5">
      <c r="A35" s="8">
        <v>14</v>
      </c>
      <c r="B35" s="1" t="s">
        <v>488</v>
      </c>
      <c r="C35" s="2" t="s">
        <v>489</v>
      </c>
      <c r="D35" s="6">
        <v>268.43</v>
      </c>
      <c r="E35" s="1" t="s">
        <v>36</v>
      </c>
      <c r="F35" s="22">
        <v>0</v>
      </c>
      <c r="G35" s="22">
        <v>0</v>
      </c>
      <c r="H35" s="22">
        <f>ROUND(D35*F35,0)</f>
        <v>0</v>
      </c>
      <c r="I35" s="22">
        <f>ROUND(D35*G35,0)</f>
        <v>0</v>
      </c>
    </row>
    <row r="36" spans="6:9" ht="12.75">
      <c r="F36" s="22"/>
      <c r="G36" s="22"/>
      <c r="H36" s="22"/>
      <c r="I36" s="22"/>
    </row>
    <row r="37" spans="1:9" ht="89.25">
      <c r="A37" s="8">
        <v>15</v>
      </c>
      <c r="B37" s="1" t="s">
        <v>490</v>
      </c>
      <c r="C37" s="2" t="s">
        <v>491</v>
      </c>
      <c r="D37" s="6">
        <v>268.43</v>
      </c>
      <c r="E37" s="1" t="s">
        <v>36</v>
      </c>
      <c r="F37" s="22">
        <v>0</v>
      </c>
      <c r="G37" s="22">
        <v>0</v>
      </c>
      <c r="H37" s="22">
        <f>ROUND(D37*F37,0)</f>
        <v>0</v>
      </c>
      <c r="I37" s="22">
        <f>ROUND(D37*G37,0)</f>
        <v>0</v>
      </c>
    </row>
    <row r="38" spans="6:9" ht="12.75">
      <c r="F38" s="22"/>
      <c r="G38" s="22"/>
      <c r="H38" s="22"/>
      <c r="I38" s="22"/>
    </row>
    <row r="39" spans="1:9" ht="38.25">
      <c r="A39" s="8">
        <v>16</v>
      </c>
      <c r="B39" s="1" t="s">
        <v>492</v>
      </c>
      <c r="C39" s="2" t="s">
        <v>493</v>
      </c>
      <c r="D39" s="6">
        <v>268.43</v>
      </c>
      <c r="E39" s="1" t="s">
        <v>36</v>
      </c>
      <c r="F39" s="22">
        <v>0</v>
      </c>
      <c r="G39" s="22">
        <v>0</v>
      </c>
      <c r="H39" s="22">
        <f>ROUND(D39*F39,0)</f>
        <v>0</v>
      </c>
      <c r="I39" s="22">
        <f>ROUND(D39*G39,0)</f>
        <v>0</v>
      </c>
    </row>
    <row r="40" spans="6:9" ht="12.75">
      <c r="F40" s="22"/>
      <c r="G40" s="22"/>
      <c r="H40" s="22"/>
      <c r="I40" s="22"/>
    </row>
    <row r="41" spans="1:9" ht="89.25">
      <c r="A41" s="8">
        <v>17</v>
      </c>
      <c r="B41" s="1" t="s">
        <v>494</v>
      </c>
      <c r="C41" s="2" t="s">
        <v>495</v>
      </c>
      <c r="D41" s="6">
        <v>268</v>
      </c>
      <c r="E41" s="1" t="s">
        <v>36</v>
      </c>
      <c r="F41" s="22">
        <v>0</v>
      </c>
      <c r="G41" s="22">
        <v>0</v>
      </c>
      <c r="H41" s="22">
        <f>ROUND(D41*F41,0)</f>
        <v>0</v>
      </c>
      <c r="I41" s="22">
        <f>ROUND(D41*G41,0)</f>
        <v>0</v>
      </c>
    </row>
    <row r="42" spans="3:9" ht="27">
      <c r="C42" s="2" t="s">
        <v>507</v>
      </c>
      <c r="F42" s="22"/>
      <c r="G42" s="22"/>
      <c r="H42" s="22"/>
      <c r="I42" s="22"/>
    </row>
    <row r="43" spans="6:9" ht="12.75">
      <c r="F43" s="22"/>
      <c r="G43" s="22"/>
      <c r="H43" s="22"/>
      <c r="I43" s="22"/>
    </row>
    <row r="44" spans="1:9" ht="89.25">
      <c r="A44" s="8">
        <v>18</v>
      </c>
      <c r="B44" s="1" t="s">
        <v>496</v>
      </c>
      <c r="C44" s="2" t="s">
        <v>497</v>
      </c>
      <c r="D44" s="6">
        <v>134</v>
      </c>
      <c r="E44" s="1" t="s">
        <v>36</v>
      </c>
      <c r="F44" s="22">
        <v>0</v>
      </c>
      <c r="G44" s="22">
        <v>0</v>
      </c>
      <c r="H44" s="22">
        <f>ROUND(D44*F44,0)</f>
        <v>0</v>
      </c>
      <c r="I44" s="22">
        <f>ROUND(D44*G44,0)</f>
        <v>0</v>
      </c>
    </row>
    <row r="45" spans="3:9" ht="27">
      <c r="C45" s="2" t="s">
        <v>508</v>
      </c>
      <c r="F45" s="22"/>
      <c r="G45" s="22"/>
      <c r="H45" s="22"/>
      <c r="I45" s="22"/>
    </row>
    <row r="46" spans="6:9" ht="12.75">
      <c r="F46" s="22"/>
      <c r="G46" s="22"/>
      <c r="H46" s="22"/>
      <c r="I46" s="22"/>
    </row>
    <row r="47" spans="1:9" ht="76.5">
      <c r="A47" s="8">
        <v>19</v>
      </c>
      <c r="B47" s="1" t="s">
        <v>498</v>
      </c>
      <c r="C47" s="2" t="s">
        <v>499</v>
      </c>
      <c r="D47" s="6">
        <v>4.8</v>
      </c>
      <c r="E47" s="1" t="s">
        <v>64</v>
      </c>
      <c r="F47" s="22">
        <v>0</v>
      </c>
      <c r="G47" s="22">
        <v>0</v>
      </c>
      <c r="H47" s="22">
        <f>ROUND(D47*F47,0)</f>
        <v>0</v>
      </c>
      <c r="I47" s="22">
        <f>ROUND(D47*G47,0)</f>
        <v>0</v>
      </c>
    </row>
    <row r="48" spans="3:9" ht="12.75">
      <c r="C48" s="2" t="s">
        <v>500</v>
      </c>
      <c r="F48" s="22"/>
      <c r="G48" s="22"/>
      <c r="H48" s="22"/>
      <c r="I48" s="22"/>
    </row>
    <row r="49" spans="6:9" ht="12.75">
      <c r="F49" s="22"/>
      <c r="G49" s="22"/>
      <c r="H49" s="22"/>
      <c r="I49" s="22"/>
    </row>
    <row r="50" spans="1:9" ht="89.25">
      <c r="A50" s="8">
        <v>20</v>
      </c>
      <c r="B50" s="1" t="s">
        <v>501</v>
      </c>
      <c r="C50" s="2" t="s">
        <v>502</v>
      </c>
      <c r="D50" s="6">
        <v>720</v>
      </c>
      <c r="E50" s="1" t="s">
        <v>16</v>
      </c>
      <c r="F50" s="22">
        <v>0</v>
      </c>
      <c r="G50" s="22">
        <v>0</v>
      </c>
      <c r="H50" s="22">
        <f>ROUND(D50*F50,0)</f>
        <v>0</v>
      </c>
      <c r="I50" s="22">
        <f>ROUND(D50*G50,0)</f>
        <v>0</v>
      </c>
    </row>
    <row r="51" spans="6:9" ht="12.75">
      <c r="F51" s="22"/>
      <c r="G51" s="22"/>
      <c r="H51" s="22"/>
      <c r="I51" s="22"/>
    </row>
    <row r="52" spans="1:9" ht="89.25">
      <c r="A52" s="8">
        <v>21</v>
      </c>
      <c r="B52" s="1" t="s">
        <v>503</v>
      </c>
      <c r="C52" s="2" t="s">
        <v>504</v>
      </c>
      <c r="D52" s="6">
        <v>116.43</v>
      </c>
      <c r="E52" s="1" t="s">
        <v>36</v>
      </c>
      <c r="F52" s="22">
        <v>0</v>
      </c>
      <c r="G52" s="22">
        <v>0</v>
      </c>
      <c r="H52" s="22">
        <f>ROUND(D52*F52,0)</f>
        <v>0</v>
      </c>
      <c r="I52" s="22">
        <f>ROUND(D52*G52,0)</f>
        <v>0</v>
      </c>
    </row>
    <row r="53" spans="6:9" ht="12.75">
      <c r="F53" s="22"/>
      <c r="G53" s="22"/>
      <c r="H53" s="22"/>
      <c r="I53" s="22"/>
    </row>
    <row r="54" spans="1:9" ht="76.5">
      <c r="A54" s="8">
        <v>22</v>
      </c>
      <c r="B54" s="1" t="s">
        <v>505</v>
      </c>
      <c r="C54" s="2" t="s">
        <v>506</v>
      </c>
      <c r="D54" s="6">
        <v>116.43</v>
      </c>
      <c r="E54" s="1" t="s">
        <v>36</v>
      </c>
      <c r="F54" s="22">
        <v>0</v>
      </c>
      <c r="G54" s="22">
        <v>0</v>
      </c>
      <c r="H54" s="22">
        <f>ROUND(D54*F54,0)</f>
        <v>0</v>
      </c>
      <c r="I54" s="22">
        <f>ROUND(D54*G54,0)</f>
        <v>0</v>
      </c>
    </row>
    <row r="55" spans="6:9" ht="12.75">
      <c r="F55" s="22"/>
      <c r="G55" s="22"/>
      <c r="H55" s="22"/>
      <c r="I55" s="22"/>
    </row>
    <row r="56" spans="1:9" s="9" customFormat="1" ht="12.75">
      <c r="A56" s="7"/>
      <c r="B56" s="3"/>
      <c r="C56" s="3" t="s">
        <v>32</v>
      </c>
      <c r="D56" s="5"/>
      <c r="E56" s="3"/>
      <c r="F56" s="23"/>
      <c r="G56" s="23"/>
      <c r="H56" s="23">
        <f>ROUND(SUM(H2:H55),0)</f>
        <v>0</v>
      </c>
      <c r="I56" s="23">
        <f>ROUND(SUM(I2:I55),0)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Szigetelés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="60" zoomScalePageLayoutView="0" workbookViewId="0" topLeftCell="A1">
      <selection activeCell="J5" sqref="J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510</v>
      </c>
      <c r="C2" s="2" t="s">
        <v>511</v>
      </c>
      <c r="D2" s="6">
        <v>35</v>
      </c>
      <c r="E2" s="1" t="s">
        <v>13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spans="3:9" ht="27">
      <c r="C3" s="2" t="s">
        <v>516</v>
      </c>
      <c r="F3" s="22"/>
      <c r="G3" s="22"/>
      <c r="H3" s="22"/>
      <c r="I3" s="22"/>
    </row>
    <row r="4" spans="6:9" ht="12.75">
      <c r="F4" s="22"/>
      <c r="G4" s="22"/>
      <c r="H4" s="22"/>
      <c r="I4" s="22"/>
    </row>
    <row r="5" spans="1:9" ht="38.25">
      <c r="A5" s="8">
        <v>2</v>
      </c>
      <c r="B5" s="1" t="s">
        <v>512</v>
      </c>
      <c r="C5" s="2" t="s">
        <v>513</v>
      </c>
      <c r="D5" s="6">
        <v>6.4</v>
      </c>
      <c r="E5" s="1" t="s">
        <v>64</v>
      </c>
      <c r="F5" s="22">
        <v>0</v>
      </c>
      <c r="G5" s="22">
        <v>0</v>
      </c>
      <c r="H5" s="22">
        <f>ROUND(D5*F5,0)</f>
        <v>0</v>
      </c>
      <c r="I5" s="22">
        <f>ROUND(D5*G5,0)</f>
        <v>0</v>
      </c>
    </row>
    <row r="6" spans="6:9" ht="12.75">
      <c r="F6" s="22"/>
      <c r="G6" s="22"/>
      <c r="H6" s="22"/>
      <c r="I6" s="22"/>
    </row>
    <row r="7" spans="1:9" ht="63.75">
      <c r="A7" s="8">
        <v>3</v>
      </c>
      <c r="B7" s="1" t="s">
        <v>514</v>
      </c>
      <c r="C7" s="2" t="s">
        <v>515</v>
      </c>
      <c r="D7" s="6">
        <v>32</v>
      </c>
      <c r="E7" s="1" t="s">
        <v>36</v>
      </c>
      <c r="F7" s="22">
        <v>0</v>
      </c>
      <c r="G7" s="22">
        <v>0</v>
      </c>
      <c r="H7" s="22">
        <f>ROUND(D7*F7,0)</f>
        <v>0</v>
      </c>
      <c r="I7" s="22">
        <f>ROUND(D7*G7,0)</f>
        <v>0</v>
      </c>
    </row>
    <row r="8" spans="6:9" ht="12.75">
      <c r="F8" s="22"/>
      <c r="G8" s="22"/>
      <c r="H8" s="22"/>
      <c r="I8" s="22"/>
    </row>
    <row r="9" spans="1:9" s="9" customFormat="1" ht="12.75">
      <c r="A9" s="7"/>
      <c r="B9" s="3"/>
      <c r="C9" s="3" t="s">
        <v>32</v>
      </c>
      <c r="D9" s="5"/>
      <c r="E9" s="3"/>
      <c r="F9" s="23"/>
      <c r="G9" s="23"/>
      <c r="H9" s="23">
        <f>ROUND(SUM(H2:H8),0)</f>
        <v>0</v>
      </c>
      <c r="I9" s="23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Kőburkolat készítése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zoomScalePageLayoutView="0" workbookViewId="0" topLeftCell="A2">
      <selection activeCell="I21" sqref="I2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12</v>
      </c>
      <c r="C2" s="2" t="s">
        <v>14</v>
      </c>
      <c r="D2" s="6">
        <v>40</v>
      </c>
      <c r="E2" s="1" t="s">
        <v>13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spans="6:9" ht="12.75">
      <c r="F3" s="22"/>
      <c r="G3" s="22"/>
      <c r="H3" s="22"/>
      <c r="I3" s="22"/>
    </row>
    <row r="4" spans="1:9" ht="25.5">
      <c r="A4" s="8">
        <v>2</v>
      </c>
      <c r="B4" s="1" t="s">
        <v>15</v>
      </c>
      <c r="C4" s="2" t="s">
        <v>17</v>
      </c>
      <c r="D4" s="6">
        <v>2</v>
      </c>
      <c r="E4" s="1" t="s">
        <v>16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</row>
    <row r="5" spans="6:9" ht="12.75">
      <c r="F5" s="22"/>
      <c r="G5" s="22"/>
      <c r="H5" s="22"/>
      <c r="I5" s="22"/>
    </row>
    <row r="6" spans="1:9" ht="25.5">
      <c r="A6" s="8">
        <v>3</v>
      </c>
      <c r="B6" s="1" t="s">
        <v>18</v>
      </c>
      <c r="C6" s="2" t="s">
        <v>20</v>
      </c>
      <c r="D6" s="6">
        <v>6</v>
      </c>
      <c r="E6" s="1" t="s">
        <v>19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</row>
    <row r="7" spans="6:9" ht="12.75">
      <c r="F7" s="22"/>
      <c r="G7" s="22"/>
      <c r="H7" s="22"/>
      <c r="I7" s="22"/>
    </row>
    <row r="8" spans="1:9" ht="44.25">
      <c r="A8" s="8">
        <v>4</v>
      </c>
      <c r="B8" s="1" t="s">
        <v>21</v>
      </c>
      <c r="C8" s="2" t="s">
        <v>33</v>
      </c>
      <c r="D8" s="6">
        <v>6</v>
      </c>
      <c r="E8" s="1" t="s">
        <v>19</v>
      </c>
      <c r="F8" s="22">
        <v>0</v>
      </c>
      <c r="G8" s="22">
        <v>0</v>
      </c>
      <c r="H8" s="22">
        <f>ROUND(D8*F8,0)</f>
        <v>0</v>
      </c>
      <c r="I8" s="22">
        <f>ROUND(D8*G8,0)</f>
        <v>0</v>
      </c>
    </row>
    <row r="9" spans="6:9" ht="12.75">
      <c r="F9" s="22"/>
      <c r="G9" s="22"/>
      <c r="H9" s="22"/>
      <c r="I9" s="22"/>
    </row>
    <row r="10" spans="1:9" ht="76.5">
      <c r="A10" s="8">
        <v>5</v>
      </c>
      <c r="B10" s="1" t="s">
        <v>22</v>
      </c>
      <c r="C10" s="2" t="s">
        <v>23</v>
      </c>
      <c r="D10" s="6">
        <v>40</v>
      </c>
      <c r="E10" s="1" t="s">
        <v>13</v>
      </c>
      <c r="F10" s="22">
        <v>0</v>
      </c>
      <c r="G10" s="22">
        <v>0</v>
      </c>
      <c r="H10" s="22">
        <f>ROUND(D10*F10,0)</f>
        <v>0</v>
      </c>
      <c r="I10" s="22">
        <f>ROUND(D10*G10,0)</f>
        <v>0</v>
      </c>
    </row>
    <row r="11" spans="6:9" ht="12.75">
      <c r="F11" s="22"/>
      <c r="G11" s="22"/>
      <c r="H11" s="22"/>
      <c r="I11" s="22"/>
    </row>
    <row r="12" spans="1:9" ht="76.5">
      <c r="A12" s="8">
        <v>6</v>
      </c>
      <c r="B12" s="1" t="s">
        <v>24</v>
      </c>
      <c r="C12" s="2" t="s">
        <v>25</v>
      </c>
      <c r="D12" s="6">
        <v>1</v>
      </c>
      <c r="E12" s="1" t="s">
        <v>16</v>
      </c>
      <c r="F12" s="22">
        <v>0</v>
      </c>
      <c r="G12" s="22">
        <v>0</v>
      </c>
      <c r="H12" s="22">
        <f>ROUND(D12*F12,0)</f>
        <v>0</v>
      </c>
      <c r="I12" s="22">
        <f>ROUND(D12*G12,0)</f>
        <v>0</v>
      </c>
    </row>
    <row r="13" spans="6:9" ht="12.75">
      <c r="F13" s="22"/>
      <c r="G13" s="22"/>
      <c r="H13" s="22"/>
      <c r="I13" s="22"/>
    </row>
    <row r="14" spans="1:9" ht="51">
      <c r="A14" s="8">
        <v>7</v>
      </c>
      <c r="B14" s="1" t="s">
        <v>26</v>
      </c>
      <c r="C14" s="2" t="s">
        <v>27</v>
      </c>
      <c r="D14" s="6">
        <v>2</v>
      </c>
      <c r="E14" s="1" t="s">
        <v>16</v>
      </c>
      <c r="F14" s="22">
        <v>0</v>
      </c>
      <c r="G14" s="22">
        <v>0</v>
      </c>
      <c r="H14" s="22">
        <f>ROUND(D14*F14,0)</f>
        <v>0</v>
      </c>
      <c r="I14" s="22">
        <f>ROUND(D14*G14,0)</f>
        <v>0</v>
      </c>
    </row>
    <row r="15" spans="6:9" ht="12.75">
      <c r="F15" s="22"/>
      <c r="G15" s="22"/>
      <c r="H15" s="22"/>
      <c r="I15" s="22"/>
    </row>
    <row r="16" spans="1:9" ht="51">
      <c r="A16" s="8">
        <v>8</v>
      </c>
      <c r="B16" s="1" t="s">
        <v>28</v>
      </c>
      <c r="C16" s="2" t="s">
        <v>29</v>
      </c>
      <c r="D16" s="6">
        <v>2</v>
      </c>
      <c r="E16" s="1" t="s">
        <v>16</v>
      </c>
      <c r="F16" s="22">
        <v>0</v>
      </c>
      <c r="G16" s="22">
        <v>0</v>
      </c>
      <c r="H16" s="22">
        <f>ROUND(D16*F16,0)</f>
        <v>0</v>
      </c>
      <c r="I16" s="22">
        <f>ROUND(D16*G16,0)</f>
        <v>0</v>
      </c>
    </row>
    <row r="17" spans="6:9" ht="12.75">
      <c r="F17" s="22"/>
      <c r="G17" s="22"/>
      <c r="H17" s="22"/>
      <c r="I17" s="22"/>
    </row>
    <row r="18" spans="1:9" ht="38.25">
      <c r="A18" s="8">
        <v>9</v>
      </c>
      <c r="B18" s="1" t="s">
        <v>30</v>
      </c>
      <c r="C18" s="2" t="s">
        <v>31</v>
      </c>
      <c r="D18" s="6">
        <v>16</v>
      </c>
      <c r="E18" s="1" t="s">
        <v>16</v>
      </c>
      <c r="F18" s="22">
        <v>0</v>
      </c>
      <c r="G18" s="22">
        <v>0</v>
      </c>
      <c r="H18" s="22">
        <f>ROUND(D18*F18,0)</f>
        <v>0</v>
      </c>
      <c r="I18" s="22">
        <f>ROUND(D18*G18,0)</f>
        <v>0</v>
      </c>
    </row>
    <row r="19" spans="3:9" ht="12.75">
      <c r="C19" s="2"/>
      <c r="F19" s="22"/>
      <c r="G19" s="22"/>
      <c r="H19" s="22"/>
      <c r="I19" s="22"/>
    </row>
    <row r="20" spans="1:9" ht="25.5">
      <c r="A20" s="32">
        <v>10</v>
      </c>
      <c r="B20" s="33" t="s">
        <v>546</v>
      </c>
      <c r="C20" s="33" t="s">
        <v>547</v>
      </c>
      <c r="D20" s="34">
        <v>1</v>
      </c>
      <c r="E20" s="33" t="s">
        <v>548</v>
      </c>
      <c r="F20" s="35">
        <v>0</v>
      </c>
      <c r="G20" s="35">
        <v>0</v>
      </c>
      <c r="H20" s="35">
        <f>ROUND(D20*F20,0)</f>
        <v>0</v>
      </c>
      <c r="I20" s="35">
        <f>ROUND(D20*G20,0)</f>
        <v>0</v>
      </c>
    </row>
    <row r="21" spans="1:9" s="9" customFormat="1" ht="12.75">
      <c r="A21" s="7"/>
      <c r="B21" s="3"/>
      <c r="C21" s="3" t="s">
        <v>32</v>
      </c>
      <c r="D21" s="5"/>
      <c r="E21" s="3"/>
      <c r="F21" s="23"/>
      <c r="G21" s="23"/>
      <c r="H21" s="23">
        <f>ROUND(SUM(H2:H20),0)</f>
        <v>0</v>
      </c>
      <c r="I21" s="23">
        <f>ROUND(SUM(I2:I20),0)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="60" zoomScalePageLayoutView="0" workbookViewId="0" topLeftCell="A1">
      <selection activeCell="M78" sqref="M7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35</v>
      </c>
      <c r="C2" s="2" t="s">
        <v>37</v>
      </c>
      <c r="D2" s="6">
        <v>125.85</v>
      </c>
      <c r="E2" s="1" t="s">
        <v>36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spans="6:9" ht="12.75">
      <c r="F3" s="22"/>
      <c r="G3" s="22"/>
      <c r="H3" s="22"/>
      <c r="I3" s="22"/>
    </row>
    <row r="4" spans="1:9" s="9" customFormat="1" ht="12.75">
      <c r="A4" s="7"/>
      <c r="B4" s="3"/>
      <c r="C4" s="3" t="s">
        <v>32</v>
      </c>
      <c r="D4" s="5"/>
      <c r="E4" s="3"/>
      <c r="F4" s="23"/>
      <c r="G4" s="23"/>
      <c r="H4" s="23">
        <f>ROUND(SUM(H2:H3),0)</f>
        <v>0</v>
      </c>
      <c r="I4" s="23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Dúcolás, földpartmegtámasztás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60" zoomScalePageLayoutView="0" workbookViewId="0" topLeftCell="A1">
      <selection activeCell="J17" sqref="J1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39</v>
      </c>
      <c r="C2" s="2" t="s">
        <v>40</v>
      </c>
      <c r="D2" s="6">
        <v>11.656</v>
      </c>
      <c r="E2" s="1" t="s">
        <v>36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spans="6:9" ht="12.75">
      <c r="F3" s="22"/>
      <c r="G3" s="22"/>
      <c r="H3" s="22"/>
      <c r="I3" s="22"/>
    </row>
    <row r="4" spans="1:9" ht="51">
      <c r="A4" s="8">
        <v>2</v>
      </c>
      <c r="B4" s="1" t="s">
        <v>41</v>
      </c>
      <c r="C4" s="2" t="s">
        <v>42</v>
      </c>
      <c r="D4" s="6">
        <v>482.6</v>
      </c>
      <c r="E4" s="1" t="s">
        <v>36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</row>
    <row r="5" spans="6:9" ht="12.75">
      <c r="F5" s="22"/>
      <c r="G5" s="22"/>
      <c r="H5" s="22"/>
      <c r="I5" s="22"/>
    </row>
    <row r="6" spans="1:9" ht="38.25">
      <c r="A6" s="8">
        <v>3</v>
      </c>
      <c r="B6" s="1" t="s">
        <v>43</v>
      </c>
      <c r="C6" s="2" t="s">
        <v>44</v>
      </c>
      <c r="D6" s="6">
        <v>287.34</v>
      </c>
      <c r="E6" s="1" t="s">
        <v>36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</row>
    <row r="7" spans="6:9" ht="12.75">
      <c r="F7" s="22"/>
      <c r="G7" s="22"/>
      <c r="H7" s="22"/>
      <c r="I7" s="22"/>
    </row>
    <row r="8" spans="1:9" ht="25.5">
      <c r="A8" s="8">
        <v>4</v>
      </c>
      <c r="B8" s="1" t="s">
        <v>45</v>
      </c>
      <c r="C8" s="2" t="s">
        <v>46</v>
      </c>
      <c r="D8" s="6">
        <v>262.5</v>
      </c>
      <c r="E8" s="1" t="s">
        <v>36</v>
      </c>
      <c r="F8" s="22">
        <v>0</v>
      </c>
      <c r="G8" s="22">
        <v>0</v>
      </c>
      <c r="H8" s="22">
        <f>ROUND(D8*F8,0)</f>
        <v>0</v>
      </c>
      <c r="I8" s="22">
        <f>ROUND(D8*G8,0)</f>
        <v>0</v>
      </c>
    </row>
    <row r="9" spans="6:9" ht="12.75">
      <c r="F9" s="22"/>
      <c r="G9" s="22"/>
      <c r="H9" s="22"/>
      <c r="I9" s="22"/>
    </row>
    <row r="10" spans="1:9" ht="63.75">
      <c r="A10" s="8">
        <v>5</v>
      </c>
      <c r="B10" s="1" t="s">
        <v>47</v>
      </c>
      <c r="C10" s="2" t="s">
        <v>48</v>
      </c>
      <c r="D10" s="6">
        <v>262.5</v>
      </c>
      <c r="E10" s="1" t="s">
        <v>36</v>
      </c>
      <c r="F10" s="22">
        <v>0</v>
      </c>
      <c r="G10" s="22">
        <v>0</v>
      </c>
      <c r="H10" s="22">
        <f>ROUND(D10*F10,0)</f>
        <v>0</v>
      </c>
      <c r="I10" s="22">
        <f>ROUND(D10*G10,0)</f>
        <v>0</v>
      </c>
    </row>
    <row r="11" spans="6:9" ht="12.75">
      <c r="F11" s="22"/>
      <c r="G11" s="22"/>
      <c r="H11" s="22"/>
      <c r="I11" s="22"/>
    </row>
    <row r="12" spans="1:9" ht="63.75">
      <c r="A12" s="8">
        <v>6</v>
      </c>
      <c r="B12" s="1" t="s">
        <v>49</v>
      </c>
      <c r="C12" s="2" t="s">
        <v>50</v>
      </c>
      <c r="D12" s="6">
        <v>482.6</v>
      </c>
      <c r="E12" s="1" t="s">
        <v>36</v>
      </c>
      <c r="F12" s="22">
        <v>0</v>
      </c>
      <c r="G12" s="22">
        <v>0</v>
      </c>
      <c r="H12" s="22">
        <f>ROUND(D12*F12,0)</f>
        <v>0</v>
      </c>
      <c r="I12" s="22">
        <f>ROUND(D12*G12,0)</f>
        <v>0</v>
      </c>
    </row>
    <row r="13" spans="6:9" ht="12.75">
      <c r="F13" s="22"/>
      <c r="G13" s="22"/>
      <c r="H13" s="22"/>
      <c r="I13" s="22"/>
    </row>
    <row r="14" spans="1:9" ht="51">
      <c r="A14" s="8">
        <v>7</v>
      </c>
      <c r="B14" s="1" t="s">
        <v>51</v>
      </c>
      <c r="C14" s="2" t="s">
        <v>52</v>
      </c>
      <c r="D14" s="6">
        <v>287.34</v>
      </c>
      <c r="E14" s="1" t="s">
        <v>36</v>
      </c>
      <c r="F14" s="22">
        <v>0</v>
      </c>
      <c r="G14" s="22">
        <v>0</v>
      </c>
      <c r="H14" s="22">
        <f>ROUND(D14*F14,0)</f>
        <v>0</v>
      </c>
      <c r="I14" s="22">
        <f>ROUND(D14*G14,0)</f>
        <v>0</v>
      </c>
    </row>
    <row r="15" spans="6:9" ht="12.75">
      <c r="F15" s="22"/>
      <c r="G15" s="22"/>
      <c r="H15" s="22"/>
      <c r="I15" s="22"/>
    </row>
    <row r="16" spans="1:9" ht="25.5">
      <c r="A16" s="8">
        <v>8</v>
      </c>
      <c r="B16" s="1" t="s">
        <v>53</v>
      </c>
      <c r="C16" s="2" t="s">
        <v>54</v>
      </c>
      <c r="D16" s="6">
        <v>12.4</v>
      </c>
      <c r="E16" s="1" t="s">
        <v>36</v>
      </c>
      <c r="F16" s="22">
        <v>0</v>
      </c>
      <c r="G16" s="22">
        <v>0</v>
      </c>
      <c r="H16" s="22">
        <f>ROUND(D16*F16,0)</f>
        <v>0</v>
      </c>
      <c r="I16" s="22">
        <f>ROUND(D16*G16,0)</f>
        <v>0</v>
      </c>
    </row>
    <row r="17" spans="6:9" ht="12.75">
      <c r="F17" s="22"/>
      <c r="G17" s="22"/>
      <c r="H17" s="22"/>
      <c r="I17" s="22"/>
    </row>
    <row r="18" spans="1:9" ht="38.25">
      <c r="A18" s="8">
        <v>9</v>
      </c>
      <c r="B18" s="1" t="s">
        <v>55</v>
      </c>
      <c r="C18" s="2" t="s">
        <v>56</v>
      </c>
      <c r="D18" s="6">
        <v>8.5</v>
      </c>
      <c r="E18" s="1" t="s">
        <v>36</v>
      </c>
      <c r="F18" s="22">
        <v>0</v>
      </c>
      <c r="G18" s="22">
        <v>0</v>
      </c>
      <c r="H18" s="22">
        <f>ROUND(D18*F18,0)</f>
        <v>0</v>
      </c>
      <c r="I18" s="22">
        <f>ROUND(D18*G18,0)</f>
        <v>0</v>
      </c>
    </row>
    <row r="19" spans="6:9" ht="12.75">
      <c r="F19" s="22"/>
      <c r="G19" s="22"/>
      <c r="H19" s="22"/>
      <c r="I19" s="22"/>
    </row>
    <row r="20" spans="1:9" ht="51">
      <c r="A20" s="8">
        <v>10</v>
      </c>
      <c r="B20" s="1" t="s">
        <v>57</v>
      </c>
      <c r="C20" s="2" t="s">
        <v>58</v>
      </c>
      <c r="D20" s="6">
        <v>22.4</v>
      </c>
      <c r="E20" s="1" t="s">
        <v>36</v>
      </c>
      <c r="F20" s="22">
        <v>0</v>
      </c>
      <c r="G20" s="22">
        <v>0</v>
      </c>
      <c r="H20" s="22">
        <f>ROUND(D20*F20,0)</f>
        <v>0</v>
      </c>
      <c r="I20" s="22">
        <f>ROUND(D20*G20,0)</f>
        <v>0</v>
      </c>
    </row>
    <row r="21" spans="6:9" ht="12.75">
      <c r="F21" s="22"/>
      <c r="G21" s="22"/>
      <c r="H21" s="22"/>
      <c r="I21" s="22"/>
    </row>
    <row r="22" spans="1:9" ht="79.5">
      <c r="A22" s="8">
        <v>11</v>
      </c>
      <c r="B22" s="1" t="s">
        <v>59</v>
      </c>
      <c r="C22" s="2" t="s">
        <v>61</v>
      </c>
      <c r="D22" s="6">
        <v>322</v>
      </c>
      <c r="E22" s="1" t="s">
        <v>36</v>
      </c>
      <c r="F22" s="22">
        <v>0</v>
      </c>
      <c r="G22" s="22">
        <v>0</v>
      </c>
      <c r="H22" s="22">
        <f>ROUND(D22*F22,0)</f>
        <v>0</v>
      </c>
      <c r="I22" s="22">
        <f>ROUND(D22*G22,0)</f>
        <v>0</v>
      </c>
    </row>
    <row r="23" spans="3:9" ht="51">
      <c r="C23" s="2" t="s">
        <v>60</v>
      </c>
      <c r="F23" s="22"/>
      <c r="G23" s="22"/>
      <c r="H23" s="22"/>
      <c r="I23" s="22"/>
    </row>
    <row r="24" spans="6:9" ht="12.75">
      <c r="F24" s="22"/>
      <c r="G24" s="22"/>
      <c r="H24" s="22"/>
      <c r="I24" s="22"/>
    </row>
    <row r="25" spans="1:9" s="9" customFormat="1" ht="12.75">
      <c r="A25" s="7"/>
      <c r="B25" s="3"/>
      <c r="C25" s="3" t="s">
        <v>32</v>
      </c>
      <c r="D25" s="5"/>
      <c r="E25" s="3"/>
      <c r="F25" s="23"/>
      <c r="G25" s="23"/>
      <c r="H25" s="23">
        <f>ROUND(SUM(H2:H24),0)</f>
        <v>0</v>
      </c>
      <c r="I25" s="23">
        <f>ROUND(SUM(I2:I24),0)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Zsaluzás és állványozás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60" zoomScalePageLayoutView="0" workbookViewId="0" topLeftCell="A1">
      <selection activeCell="G16" sqref="G1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63</v>
      </c>
      <c r="C2" s="2" t="s">
        <v>65</v>
      </c>
      <c r="D2" s="6">
        <v>12</v>
      </c>
      <c r="E2" s="1" t="s">
        <v>64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spans="6:9" ht="12.75">
      <c r="F3" s="22"/>
      <c r="G3" s="22"/>
      <c r="H3" s="22"/>
      <c r="I3" s="22"/>
    </row>
    <row r="4" spans="1:9" ht="54">
      <c r="A4" s="8">
        <v>2</v>
      </c>
      <c r="B4" s="1" t="s">
        <v>66</v>
      </c>
      <c r="C4" s="2" t="s">
        <v>77</v>
      </c>
      <c r="D4" s="6">
        <v>366.3</v>
      </c>
      <c r="E4" s="1" t="s">
        <v>64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</row>
    <row r="5" spans="6:9" ht="12.75">
      <c r="F5" s="22"/>
      <c r="G5" s="22"/>
      <c r="H5" s="22"/>
      <c r="I5" s="22"/>
    </row>
    <row r="6" spans="1:9" ht="66.75">
      <c r="A6" s="8">
        <v>3</v>
      </c>
      <c r="B6" s="1" t="s">
        <v>67</v>
      </c>
      <c r="C6" s="2" t="s">
        <v>78</v>
      </c>
      <c r="D6" s="6">
        <v>10.55</v>
      </c>
      <c r="E6" s="1" t="s">
        <v>64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</row>
    <row r="7" spans="6:9" ht="12.75">
      <c r="F7" s="22"/>
      <c r="G7" s="22"/>
      <c r="H7" s="22"/>
      <c r="I7" s="22"/>
    </row>
    <row r="8" spans="1:9" ht="25.5">
      <c r="A8" s="8">
        <v>4</v>
      </c>
      <c r="B8" s="1" t="s">
        <v>68</v>
      </c>
      <c r="C8" s="2" t="s">
        <v>69</v>
      </c>
      <c r="D8" s="6">
        <v>497</v>
      </c>
      <c r="E8" s="1" t="s">
        <v>64</v>
      </c>
      <c r="F8" s="22">
        <v>0</v>
      </c>
      <c r="G8" s="22">
        <v>0</v>
      </c>
      <c r="H8" s="22">
        <f>ROUND(D8*F8,0)</f>
        <v>0</v>
      </c>
      <c r="I8" s="22">
        <f>ROUND(D8*G8,0)</f>
        <v>0</v>
      </c>
    </row>
    <row r="9" spans="6:9" ht="12.75">
      <c r="F9" s="22"/>
      <c r="G9" s="22"/>
      <c r="H9" s="22"/>
      <c r="I9" s="22"/>
    </row>
    <row r="10" spans="1:9" ht="25.5">
      <c r="A10" s="8">
        <v>5</v>
      </c>
      <c r="B10" s="1" t="s">
        <v>70</v>
      </c>
      <c r="C10" s="2" t="s">
        <v>71</v>
      </c>
      <c r="D10" s="6">
        <v>497</v>
      </c>
      <c r="E10" s="1" t="s">
        <v>64</v>
      </c>
      <c r="F10" s="22">
        <v>0</v>
      </c>
      <c r="G10" s="22">
        <v>0</v>
      </c>
      <c r="H10" s="22">
        <f>ROUND(D10*F10,0)</f>
        <v>0</v>
      </c>
      <c r="I10" s="22">
        <f>ROUND(D10*G10,0)</f>
        <v>0</v>
      </c>
    </row>
    <row r="11" spans="6:9" ht="12.75">
      <c r="F11" s="22"/>
      <c r="G11" s="22"/>
      <c r="H11" s="22"/>
      <c r="I11" s="22"/>
    </row>
    <row r="12" spans="1:9" ht="38.25">
      <c r="A12" s="8">
        <v>6</v>
      </c>
      <c r="B12" s="1" t="s">
        <v>72</v>
      </c>
      <c r="C12" s="2" t="s">
        <v>73</v>
      </c>
      <c r="D12" s="6">
        <v>180</v>
      </c>
      <c r="E12" s="1" t="s">
        <v>64</v>
      </c>
      <c r="F12" s="22">
        <v>0</v>
      </c>
      <c r="G12" s="22">
        <v>0</v>
      </c>
      <c r="H12" s="22">
        <f>ROUND(D12*F12,0)</f>
        <v>0</v>
      </c>
      <c r="I12" s="22">
        <f>ROUND(D12*G12,0)</f>
        <v>0</v>
      </c>
    </row>
    <row r="13" spans="6:9" ht="12.75">
      <c r="F13" s="22"/>
      <c r="G13" s="22"/>
      <c r="H13" s="22"/>
      <c r="I13" s="22"/>
    </row>
    <row r="14" spans="1:9" ht="41.25">
      <c r="A14" s="8">
        <v>7</v>
      </c>
      <c r="B14" s="1" t="s">
        <v>74</v>
      </c>
      <c r="C14" s="2" t="s">
        <v>79</v>
      </c>
      <c r="D14" s="6">
        <v>18</v>
      </c>
      <c r="E14" s="1" t="s">
        <v>16</v>
      </c>
      <c r="F14" s="22">
        <v>0</v>
      </c>
      <c r="G14" s="22">
        <v>0</v>
      </c>
      <c r="H14" s="22">
        <f>ROUND(D14*F14,0)</f>
        <v>0</v>
      </c>
      <c r="I14" s="22">
        <f>ROUND(D14*G14,0)</f>
        <v>0</v>
      </c>
    </row>
    <row r="15" spans="6:9" ht="12.75">
      <c r="F15" s="22"/>
      <c r="G15" s="22"/>
      <c r="H15" s="22"/>
      <c r="I15" s="22"/>
    </row>
    <row r="16" spans="1:9" ht="76.5">
      <c r="A16" s="8">
        <v>8</v>
      </c>
      <c r="B16" s="1" t="s">
        <v>75</v>
      </c>
      <c r="C16" s="2" t="s">
        <v>76</v>
      </c>
      <c r="D16" s="6">
        <v>69.73</v>
      </c>
      <c r="E16" s="1" t="s">
        <v>64</v>
      </c>
      <c r="F16" s="22">
        <v>0</v>
      </c>
      <c r="G16" s="22">
        <v>0</v>
      </c>
      <c r="H16" s="22">
        <f>ROUND(D16*F16,0)</f>
        <v>0</v>
      </c>
      <c r="I16" s="22">
        <f>ROUND(D16*G16,0)</f>
        <v>0</v>
      </c>
    </row>
    <row r="17" spans="6:9" ht="12.75">
      <c r="F17" s="22"/>
      <c r="G17" s="22"/>
      <c r="H17" s="22"/>
      <c r="I17" s="22"/>
    </row>
    <row r="18" spans="1:9" s="9" customFormat="1" ht="12.75">
      <c r="A18" s="7"/>
      <c r="B18" s="3"/>
      <c r="C18" s="3" t="s">
        <v>32</v>
      </c>
      <c r="D18" s="5"/>
      <c r="E18" s="3"/>
      <c r="F18" s="23"/>
      <c r="G18" s="23"/>
      <c r="H18" s="23">
        <f>ROUND(SUM(H2:H17),0)</f>
        <v>0</v>
      </c>
      <c r="I18" s="23">
        <f>ROUND(SUM(I2:I17),0)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Irtás, föld- és sziklamunka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60" zoomScalePageLayoutView="0" workbookViewId="0" topLeftCell="A1">
      <selection activeCell="K6" sqref="K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81</v>
      </c>
      <c r="C2" s="2" t="s">
        <v>82</v>
      </c>
      <c r="D2" s="6">
        <v>28.19</v>
      </c>
      <c r="E2" s="1" t="s">
        <v>64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spans="6:9" ht="12.75">
      <c r="F3" s="22"/>
      <c r="G3" s="22"/>
      <c r="H3" s="22"/>
      <c r="I3" s="22"/>
    </row>
    <row r="4" spans="1:9" ht="78">
      <c r="A4" s="8">
        <v>2</v>
      </c>
      <c r="B4" s="1" t="s">
        <v>83</v>
      </c>
      <c r="C4" s="2" t="s">
        <v>87</v>
      </c>
      <c r="D4" s="6">
        <v>10.55</v>
      </c>
      <c r="E4" s="1" t="s">
        <v>64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</row>
    <row r="5" spans="6:9" ht="12.75">
      <c r="F5" s="22"/>
      <c r="G5" s="22"/>
      <c r="H5" s="22"/>
      <c r="I5" s="22"/>
    </row>
    <row r="6" spans="1:9" ht="65.25">
      <c r="A6" s="8">
        <v>3</v>
      </c>
      <c r="B6" s="1" t="s">
        <v>84</v>
      </c>
      <c r="C6" s="2" t="s">
        <v>88</v>
      </c>
      <c r="D6" s="6">
        <v>9.92</v>
      </c>
      <c r="E6" s="1" t="s">
        <v>64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</row>
    <row r="7" spans="6:9" ht="12.75">
      <c r="F7" s="22"/>
      <c r="G7" s="22"/>
      <c r="H7" s="22"/>
      <c r="I7" s="22"/>
    </row>
    <row r="8" spans="1:9" ht="52.5">
      <c r="A8" s="8">
        <v>4</v>
      </c>
      <c r="B8" s="1" t="s">
        <v>85</v>
      </c>
      <c r="C8" s="2" t="s">
        <v>89</v>
      </c>
      <c r="D8" s="6">
        <v>7.38</v>
      </c>
      <c r="E8" s="1" t="s">
        <v>64</v>
      </c>
      <c r="F8" s="22">
        <v>0</v>
      </c>
      <c r="G8" s="22">
        <v>0</v>
      </c>
      <c r="H8" s="22">
        <f>ROUND(D8*F8,0)</f>
        <v>0</v>
      </c>
      <c r="I8" s="22">
        <f>ROUND(D8*G8,0)</f>
        <v>0</v>
      </c>
    </row>
    <row r="9" spans="6:9" ht="12.75">
      <c r="F9" s="22"/>
      <c r="G9" s="22"/>
      <c r="H9" s="22"/>
      <c r="I9" s="22"/>
    </row>
    <row r="10" spans="1:9" ht="52.5">
      <c r="A10" s="8">
        <v>5</v>
      </c>
      <c r="B10" s="1" t="s">
        <v>86</v>
      </c>
      <c r="C10" s="2" t="s">
        <v>90</v>
      </c>
      <c r="D10" s="6">
        <v>43.84</v>
      </c>
      <c r="E10" s="1" t="s">
        <v>64</v>
      </c>
      <c r="F10" s="22">
        <v>0</v>
      </c>
      <c r="G10" s="22">
        <v>0</v>
      </c>
      <c r="H10" s="22">
        <f>ROUND(D10*F10,0)</f>
        <v>0</v>
      </c>
      <c r="I10" s="22">
        <f>ROUND(D10*G10,0)</f>
        <v>0</v>
      </c>
    </row>
    <row r="11" spans="6:9" ht="12.75">
      <c r="F11" s="22"/>
      <c r="G11" s="22"/>
      <c r="H11" s="22"/>
      <c r="I11" s="22"/>
    </row>
    <row r="12" spans="1:9" s="9" customFormat="1" ht="12.75">
      <c r="A12" s="7"/>
      <c r="B12" s="3"/>
      <c r="C12" s="3" t="s">
        <v>32</v>
      </c>
      <c r="D12" s="5"/>
      <c r="E12" s="3"/>
      <c r="F12" s="23"/>
      <c r="G12" s="23"/>
      <c r="H12" s="23">
        <f>ROUND(SUM(H2:H11),0)</f>
        <v>0</v>
      </c>
      <c r="I12" s="23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Síkalapozás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="60" zoomScalePageLayoutView="0" workbookViewId="0" topLeftCell="A1">
      <selection activeCell="L7" sqref="L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92</v>
      </c>
      <c r="C2" s="2" t="s">
        <v>93</v>
      </c>
      <c r="D2" s="6">
        <v>110</v>
      </c>
      <c r="E2" s="1" t="s">
        <v>13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spans="6:9" ht="12.75">
      <c r="F3" s="22"/>
      <c r="G3" s="22"/>
      <c r="H3" s="22"/>
      <c r="I3" s="22"/>
    </row>
    <row r="4" spans="1:9" ht="51">
      <c r="A4" s="8">
        <v>2</v>
      </c>
      <c r="B4" s="1" t="s">
        <v>94</v>
      </c>
      <c r="C4" s="2" t="s">
        <v>95</v>
      </c>
      <c r="D4" s="6">
        <v>12</v>
      </c>
      <c r="E4" s="1" t="s">
        <v>13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</row>
    <row r="5" spans="6:9" ht="12.75">
      <c r="F5" s="22"/>
      <c r="G5" s="22"/>
      <c r="H5" s="22"/>
      <c r="I5" s="22"/>
    </row>
    <row r="6" spans="1:9" s="9" customFormat="1" ht="12.75">
      <c r="A6" s="7"/>
      <c r="B6" s="3"/>
      <c r="C6" s="3" t="s">
        <v>32</v>
      </c>
      <c r="D6" s="5"/>
      <c r="E6" s="3"/>
      <c r="F6" s="23"/>
      <c r="G6" s="23"/>
      <c r="H6" s="23">
        <f>ROUND(SUM(H2:H5),0)</f>
        <v>0</v>
      </c>
      <c r="I6" s="23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Mélyalapozás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="60" zoomScalePageLayoutView="0" workbookViewId="0" topLeftCell="A1">
      <selection activeCell="K53" sqref="K5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97</v>
      </c>
      <c r="C2" s="2" t="s">
        <v>98</v>
      </c>
      <c r="D2" s="6">
        <v>12.41</v>
      </c>
      <c r="E2" s="1" t="s">
        <v>64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spans="6:9" ht="12.75">
      <c r="F3" s="22"/>
      <c r="G3" s="22"/>
      <c r="H3" s="22"/>
      <c r="I3" s="22"/>
    </row>
    <row r="4" spans="1:9" ht="38.25">
      <c r="A4" s="8">
        <v>2</v>
      </c>
      <c r="B4" s="1" t="s">
        <v>99</v>
      </c>
      <c r="C4" s="2" t="s">
        <v>100</v>
      </c>
      <c r="D4" s="6">
        <v>116.43</v>
      </c>
      <c r="E4" s="1" t="s">
        <v>36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</row>
    <row r="5" spans="6:9" ht="12.75">
      <c r="F5" s="22"/>
      <c r="G5" s="22"/>
      <c r="H5" s="22"/>
      <c r="I5" s="22"/>
    </row>
    <row r="6" spans="1:9" ht="25.5">
      <c r="A6" s="8">
        <v>3</v>
      </c>
      <c r="B6" s="1" t="s">
        <v>101</v>
      </c>
      <c r="C6" s="2" t="s">
        <v>102</v>
      </c>
      <c r="D6" s="6">
        <v>27.36</v>
      </c>
      <c r="E6" s="1" t="s">
        <v>64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</row>
    <row r="7" spans="6:9" ht="12.75">
      <c r="F7" s="22"/>
      <c r="G7" s="22"/>
      <c r="H7" s="22"/>
      <c r="I7" s="22"/>
    </row>
    <row r="8" spans="1:9" ht="41.25">
      <c r="A8" s="8">
        <v>4</v>
      </c>
      <c r="B8" s="1" t="s">
        <v>103</v>
      </c>
      <c r="C8" s="2" t="s">
        <v>146</v>
      </c>
      <c r="D8" s="6">
        <v>39.58</v>
      </c>
      <c r="E8" s="1" t="s">
        <v>64</v>
      </c>
      <c r="F8" s="22">
        <v>0</v>
      </c>
      <c r="G8" s="22">
        <v>0</v>
      </c>
      <c r="H8" s="22">
        <f>ROUND(D8*F8,0)</f>
        <v>0</v>
      </c>
      <c r="I8" s="22">
        <f>ROUND(D8*G8,0)</f>
        <v>0</v>
      </c>
    </row>
    <row r="9" spans="6:9" ht="12.75">
      <c r="F9" s="22"/>
      <c r="G9" s="22"/>
      <c r="H9" s="22"/>
      <c r="I9" s="22"/>
    </row>
    <row r="10" spans="1:9" ht="38.25">
      <c r="A10" s="8">
        <v>5</v>
      </c>
      <c r="B10" s="1" t="s">
        <v>104</v>
      </c>
      <c r="C10" s="2" t="s">
        <v>105</v>
      </c>
      <c r="D10" s="6">
        <v>18.42</v>
      </c>
      <c r="E10" s="1" t="s">
        <v>64</v>
      </c>
      <c r="F10" s="22">
        <v>0</v>
      </c>
      <c r="G10" s="22">
        <v>0</v>
      </c>
      <c r="H10" s="22">
        <f>ROUND(D10*F10,0)</f>
        <v>0</v>
      </c>
      <c r="I10" s="22">
        <f>ROUND(D10*G10,0)</f>
        <v>0</v>
      </c>
    </row>
    <row r="11" spans="6:9" ht="12.75">
      <c r="F11" s="22"/>
      <c r="G11" s="22"/>
      <c r="H11" s="22"/>
      <c r="I11" s="22"/>
    </row>
    <row r="12" spans="1:9" ht="38.25">
      <c r="A12" s="8">
        <v>6</v>
      </c>
      <c r="B12" s="1" t="s">
        <v>106</v>
      </c>
      <c r="C12" s="2" t="s">
        <v>107</v>
      </c>
      <c r="D12" s="6">
        <v>1.28</v>
      </c>
      <c r="E12" s="1" t="s">
        <v>64</v>
      </c>
      <c r="F12" s="22">
        <v>0</v>
      </c>
      <c r="G12" s="22">
        <v>0</v>
      </c>
      <c r="H12" s="22">
        <f>ROUND(D12*F12,0)</f>
        <v>0</v>
      </c>
      <c r="I12" s="22">
        <f>ROUND(D12*G12,0)</f>
        <v>0</v>
      </c>
    </row>
    <row r="13" spans="6:9" ht="12.75">
      <c r="F13" s="22"/>
      <c r="G13" s="22"/>
      <c r="H13" s="22"/>
      <c r="I13" s="22"/>
    </row>
    <row r="14" spans="1:9" ht="25.5">
      <c r="A14" s="8">
        <v>7</v>
      </c>
      <c r="B14" s="1" t="s">
        <v>108</v>
      </c>
      <c r="C14" s="2" t="s">
        <v>109</v>
      </c>
      <c r="D14" s="6">
        <v>4.62</v>
      </c>
      <c r="E14" s="1" t="s">
        <v>64</v>
      </c>
      <c r="F14" s="22">
        <v>0</v>
      </c>
      <c r="G14" s="22">
        <v>0</v>
      </c>
      <c r="H14" s="22">
        <f>ROUND(D14*F14,0)</f>
        <v>0</v>
      </c>
      <c r="I14" s="22">
        <f>ROUND(D14*G14,0)</f>
        <v>0</v>
      </c>
    </row>
    <row r="15" spans="6:9" ht="12.75">
      <c r="F15" s="22"/>
      <c r="G15" s="22"/>
      <c r="H15" s="22"/>
      <c r="I15" s="22"/>
    </row>
    <row r="16" spans="1:9" ht="89.25">
      <c r="A16" s="8">
        <v>8</v>
      </c>
      <c r="B16" s="1" t="s">
        <v>110</v>
      </c>
      <c r="C16" s="2" t="s">
        <v>112</v>
      </c>
      <c r="D16" s="6">
        <v>0.748</v>
      </c>
      <c r="E16" s="1" t="s">
        <v>111</v>
      </c>
      <c r="F16" s="22">
        <v>0</v>
      </c>
      <c r="G16" s="22">
        <v>0</v>
      </c>
      <c r="H16" s="22">
        <f>ROUND(D16*F16,0)</f>
        <v>0</v>
      </c>
      <c r="I16" s="22">
        <f>ROUND(D16*G16,0)</f>
        <v>0</v>
      </c>
    </row>
    <row r="17" spans="3:9" ht="12.75">
      <c r="C17" s="2" t="s">
        <v>113</v>
      </c>
      <c r="F17" s="22"/>
      <c r="G17" s="22"/>
      <c r="H17" s="22"/>
      <c r="I17" s="22"/>
    </row>
    <row r="18" spans="6:9" ht="12.75">
      <c r="F18" s="22"/>
      <c r="G18" s="22"/>
      <c r="H18" s="22"/>
      <c r="I18" s="22"/>
    </row>
    <row r="19" spans="1:9" ht="63.75">
      <c r="A19" s="8">
        <v>9</v>
      </c>
      <c r="B19" s="1" t="s">
        <v>114</v>
      </c>
      <c r="C19" s="2" t="s">
        <v>115</v>
      </c>
      <c r="D19" s="6">
        <v>4.701</v>
      </c>
      <c r="E19" s="1" t="s">
        <v>111</v>
      </c>
      <c r="F19" s="22">
        <v>0</v>
      </c>
      <c r="G19" s="22">
        <v>0</v>
      </c>
      <c r="H19" s="22">
        <f>ROUND(D19*F19,0)</f>
        <v>0</v>
      </c>
      <c r="I19" s="22">
        <f>ROUND(D19*G19,0)</f>
        <v>0</v>
      </c>
    </row>
    <row r="20" spans="6:9" ht="12.75">
      <c r="F20" s="22"/>
      <c r="G20" s="22"/>
      <c r="H20" s="22"/>
      <c r="I20" s="22"/>
    </row>
    <row r="21" spans="1:9" ht="63.75">
      <c r="A21" s="8">
        <v>10</v>
      </c>
      <c r="B21" s="1" t="s">
        <v>116</v>
      </c>
      <c r="C21" s="2" t="s">
        <v>117</v>
      </c>
      <c r="D21" s="6">
        <v>4.157</v>
      </c>
      <c r="E21" s="1" t="s">
        <v>111</v>
      </c>
      <c r="F21" s="22">
        <v>0</v>
      </c>
      <c r="G21" s="22">
        <v>0</v>
      </c>
      <c r="H21" s="22">
        <f>ROUND(D21*F21,0)</f>
        <v>0</v>
      </c>
      <c r="I21" s="22">
        <f>ROUND(D21*G21,0)</f>
        <v>0</v>
      </c>
    </row>
    <row r="22" spans="6:9" ht="12.75">
      <c r="F22" s="22"/>
      <c r="G22" s="22"/>
      <c r="H22" s="22"/>
      <c r="I22" s="22"/>
    </row>
    <row r="23" spans="1:9" ht="63.75">
      <c r="A23" s="8">
        <v>11</v>
      </c>
      <c r="B23" s="1" t="s">
        <v>118</v>
      </c>
      <c r="C23" s="2" t="s">
        <v>119</v>
      </c>
      <c r="D23" s="6">
        <v>13.963</v>
      </c>
      <c r="E23" s="1" t="s">
        <v>111</v>
      </c>
      <c r="F23" s="22">
        <v>0</v>
      </c>
      <c r="G23" s="22">
        <v>0</v>
      </c>
      <c r="H23" s="22">
        <f>ROUND(D23*F23,0)</f>
        <v>0</v>
      </c>
      <c r="I23" s="22">
        <f>ROUND(D23*G23,0)</f>
        <v>0</v>
      </c>
    </row>
    <row r="24" spans="6:9" ht="12.75">
      <c r="F24" s="22"/>
      <c r="G24" s="22"/>
      <c r="H24" s="22"/>
      <c r="I24" s="22"/>
    </row>
    <row r="25" spans="1:9" ht="63.75">
      <c r="A25" s="8">
        <v>12</v>
      </c>
      <c r="B25" s="1" t="s">
        <v>120</v>
      </c>
      <c r="C25" s="2" t="s">
        <v>121</v>
      </c>
      <c r="D25" s="6">
        <v>3.346</v>
      </c>
      <c r="E25" s="1" t="s">
        <v>111</v>
      </c>
      <c r="F25" s="22">
        <v>0</v>
      </c>
      <c r="G25" s="22">
        <v>0</v>
      </c>
      <c r="H25" s="22">
        <f>ROUND(D25*F25,0)</f>
        <v>0</v>
      </c>
      <c r="I25" s="22">
        <f>ROUND(D25*G25,0)</f>
        <v>0</v>
      </c>
    </row>
    <row r="26" spans="6:9" ht="12.75">
      <c r="F26" s="22"/>
      <c r="G26" s="22"/>
      <c r="H26" s="22"/>
      <c r="I26" s="22"/>
    </row>
    <row r="27" spans="1:9" ht="63.75">
      <c r="A27" s="8">
        <v>13</v>
      </c>
      <c r="B27" s="1" t="s">
        <v>122</v>
      </c>
      <c r="C27" s="2" t="s">
        <v>123</v>
      </c>
      <c r="D27" s="6">
        <v>0.538</v>
      </c>
      <c r="E27" s="1" t="s">
        <v>111</v>
      </c>
      <c r="F27" s="22">
        <v>0</v>
      </c>
      <c r="G27" s="22">
        <v>0</v>
      </c>
      <c r="H27" s="22">
        <f>ROUND(D27*F27,0)</f>
        <v>0</v>
      </c>
      <c r="I27" s="22">
        <f>ROUND(D27*G27,0)</f>
        <v>0</v>
      </c>
    </row>
    <row r="28" spans="6:9" ht="12.75">
      <c r="F28" s="22"/>
      <c r="G28" s="22"/>
      <c r="H28" s="22"/>
      <c r="I28" s="22"/>
    </row>
    <row r="29" spans="1:9" ht="51">
      <c r="A29" s="8">
        <v>14</v>
      </c>
      <c r="B29" s="1" t="s">
        <v>124</v>
      </c>
      <c r="C29" s="2" t="s">
        <v>125</v>
      </c>
      <c r="D29" s="6">
        <v>0.0174</v>
      </c>
      <c r="E29" s="1" t="s">
        <v>111</v>
      </c>
      <c r="F29" s="22">
        <v>0</v>
      </c>
      <c r="G29" s="22">
        <v>0</v>
      </c>
      <c r="H29" s="22">
        <f>ROUND(D29*F29,0)</f>
        <v>0</v>
      </c>
      <c r="I29" s="22">
        <f>ROUND(D29*G29,0)</f>
        <v>0</v>
      </c>
    </row>
    <row r="30" spans="6:9" ht="12.75">
      <c r="F30" s="22"/>
      <c r="G30" s="22"/>
      <c r="H30" s="22"/>
      <c r="I30" s="22"/>
    </row>
    <row r="31" spans="1:9" ht="51">
      <c r="A31" s="8">
        <v>15</v>
      </c>
      <c r="B31" s="1" t="s">
        <v>126</v>
      </c>
      <c r="C31" s="2" t="s">
        <v>127</v>
      </c>
      <c r="D31" s="6">
        <v>0.0442</v>
      </c>
      <c r="E31" s="1" t="s">
        <v>111</v>
      </c>
      <c r="F31" s="22">
        <v>0</v>
      </c>
      <c r="G31" s="22">
        <v>0</v>
      </c>
      <c r="H31" s="22">
        <f>ROUND(D31*F31,0)</f>
        <v>0</v>
      </c>
      <c r="I31" s="22">
        <f>ROUND(D31*G31,0)</f>
        <v>0</v>
      </c>
    </row>
    <row r="32" spans="6:9" ht="12.75">
      <c r="F32" s="22"/>
      <c r="G32" s="22"/>
      <c r="H32" s="22"/>
      <c r="I32" s="22"/>
    </row>
    <row r="33" spans="1:9" ht="76.5">
      <c r="A33" s="8">
        <v>17</v>
      </c>
      <c r="B33" s="1" t="s">
        <v>129</v>
      </c>
      <c r="C33" s="2" t="s">
        <v>130</v>
      </c>
      <c r="D33" s="6">
        <v>17.47</v>
      </c>
      <c r="E33" s="1" t="s">
        <v>64</v>
      </c>
      <c r="F33" s="22">
        <v>0</v>
      </c>
      <c r="G33" s="22">
        <v>0</v>
      </c>
      <c r="H33" s="22">
        <f>ROUND(D33*F33,0)</f>
        <v>0</v>
      </c>
      <c r="I33" s="22">
        <f>ROUND(D33*G33,0)</f>
        <v>0</v>
      </c>
    </row>
    <row r="34" spans="3:9" ht="14.25">
      <c r="C34" s="2" t="s">
        <v>149</v>
      </c>
      <c r="F34" s="22"/>
      <c r="G34" s="22"/>
      <c r="H34" s="22"/>
      <c r="I34" s="22"/>
    </row>
    <row r="35" spans="6:9" ht="12.75">
      <c r="F35" s="22"/>
      <c r="G35" s="22"/>
      <c r="H35" s="22"/>
      <c r="I35" s="22"/>
    </row>
    <row r="36" spans="1:9" ht="89.25">
      <c r="A36" s="8">
        <v>18</v>
      </c>
      <c r="B36" s="1" t="s">
        <v>131</v>
      </c>
      <c r="C36" s="2" t="s">
        <v>132</v>
      </c>
      <c r="D36" s="6">
        <v>164.23</v>
      </c>
      <c r="E36" s="1" t="s">
        <v>64</v>
      </c>
      <c r="F36" s="22">
        <v>0</v>
      </c>
      <c r="G36" s="22">
        <v>0</v>
      </c>
      <c r="H36" s="22">
        <f>ROUND(D36*F36,0)</f>
        <v>0</v>
      </c>
      <c r="I36" s="22">
        <f>ROUND(D36*G36,0)</f>
        <v>0</v>
      </c>
    </row>
    <row r="37" spans="3:9" ht="27">
      <c r="C37" s="2" t="s">
        <v>150</v>
      </c>
      <c r="F37" s="22"/>
      <c r="G37" s="22"/>
      <c r="H37" s="22"/>
      <c r="I37" s="22"/>
    </row>
    <row r="38" spans="6:9" ht="12.75">
      <c r="F38" s="22"/>
      <c r="G38" s="22"/>
      <c r="H38" s="22"/>
      <c r="I38" s="22"/>
    </row>
    <row r="39" spans="1:9" ht="90.75">
      <c r="A39" s="8">
        <v>19</v>
      </c>
      <c r="B39" s="1" t="s">
        <v>133</v>
      </c>
      <c r="C39" s="2" t="s">
        <v>151</v>
      </c>
      <c r="D39" s="6">
        <v>51.72</v>
      </c>
      <c r="E39" s="1" t="s">
        <v>64</v>
      </c>
      <c r="F39" s="22">
        <v>0</v>
      </c>
      <c r="G39" s="22">
        <v>0</v>
      </c>
      <c r="H39" s="22">
        <f>ROUND(D39*F39,0)</f>
        <v>0</v>
      </c>
      <c r="I39" s="22">
        <f>ROUND(D39*G39,0)</f>
        <v>0</v>
      </c>
    </row>
    <row r="40" spans="3:9" ht="12.75">
      <c r="C40" s="2" t="s">
        <v>128</v>
      </c>
      <c r="F40" s="22"/>
      <c r="G40" s="22"/>
      <c r="H40" s="22"/>
      <c r="I40" s="22"/>
    </row>
    <row r="41" spans="6:9" ht="12.75">
      <c r="F41" s="22"/>
      <c r="G41" s="22"/>
      <c r="H41" s="22"/>
      <c r="I41" s="22"/>
    </row>
    <row r="42" spans="1:9" ht="90.75">
      <c r="A42" s="8">
        <v>20</v>
      </c>
      <c r="B42" s="1" t="s">
        <v>134</v>
      </c>
      <c r="C42" s="2" t="s">
        <v>152</v>
      </c>
      <c r="D42" s="6">
        <v>2.28</v>
      </c>
      <c r="E42" s="1" t="s">
        <v>64</v>
      </c>
      <c r="F42" s="22">
        <v>0</v>
      </c>
      <c r="G42" s="22">
        <v>0</v>
      </c>
      <c r="H42" s="22">
        <f>ROUND(D42*F42,0)</f>
        <v>0</v>
      </c>
      <c r="I42" s="22">
        <f>ROUND(D42*G42,0)</f>
        <v>0</v>
      </c>
    </row>
    <row r="43" spans="3:9" ht="12.75">
      <c r="C43" s="2" t="s">
        <v>135</v>
      </c>
      <c r="F43" s="22"/>
      <c r="G43" s="22"/>
      <c r="H43" s="22"/>
      <c r="I43" s="22"/>
    </row>
    <row r="44" spans="6:9" ht="12.75">
      <c r="F44" s="22"/>
      <c r="G44" s="22"/>
      <c r="H44" s="22"/>
      <c r="I44" s="22"/>
    </row>
    <row r="45" spans="1:9" ht="76.5">
      <c r="A45" s="8">
        <v>21</v>
      </c>
      <c r="B45" s="1" t="s">
        <v>136</v>
      </c>
      <c r="C45" s="2" t="s">
        <v>137</v>
      </c>
      <c r="D45" s="6">
        <v>33.97</v>
      </c>
      <c r="E45" s="1" t="s">
        <v>64</v>
      </c>
      <c r="F45" s="22">
        <v>0</v>
      </c>
      <c r="G45" s="22">
        <v>0</v>
      </c>
      <c r="H45" s="22">
        <f>ROUND(D45*F45,0)</f>
        <v>0</v>
      </c>
      <c r="I45" s="22">
        <f>ROUND(D45*G45,0)</f>
        <v>0</v>
      </c>
    </row>
    <row r="46" spans="3:9" ht="52.5">
      <c r="C46" s="2" t="s">
        <v>153</v>
      </c>
      <c r="F46" s="22"/>
      <c r="G46" s="22"/>
      <c r="H46" s="22"/>
      <c r="I46" s="22"/>
    </row>
    <row r="47" spans="6:9" ht="12.75">
      <c r="F47" s="22"/>
      <c r="G47" s="22"/>
      <c r="H47" s="22"/>
      <c r="I47" s="22"/>
    </row>
    <row r="48" spans="1:9" ht="89.25">
      <c r="A48" s="8">
        <v>22</v>
      </c>
      <c r="B48" s="1" t="s">
        <v>138</v>
      </c>
      <c r="C48" s="2" t="s">
        <v>139</v>
      </c>
      <c r="D48" s="6">
        <v>7.44</v>
      </c>
      <c r="E48" s="1" t="s">
        <v>64</v>
      </c>
      <c r="F48" s="22">
        <v>0</v>
      </c>
      <c r="G48" s="22">
        <v>0</v>
      </c>
      <c r="H48" s="22">
        <f>ROUND(D48*F48,0)</f>
        <v>0</v>
      </c>
      <c r="I48" s="22">
        <f>ROUND(D48*G48,0)</f>
        <v>0</v>
      </c>
    </row>
    <row r="49" spans="3:9" ht="39.75">
      <c r="C49" s="2" t="s">
        <v>154</v>
      </c>
      <c r="F49" s="22"/>
      <c r="G49" s="22"/>
      <c r="H49" s="22"/>
      <c r="I49" s="22"/>
    </row>
    <row r="50" spans="6:9" ht="12.75">
      <c r="F50" s="22"/>
      <c r="G50" s="22"/>
      <c r="H50" s="22"/>
      <c r="I50" s="22"/>
    </row>
    <row r="51" spans="1:9" ht="41.25">
      <c r="A51" s="8">
        <v>23</v>
      </c>
      <c r="B51" s="1" t="s">
        <v>140</v>
      </c>
      <c r="C51" s="2" t="s">
        <v>147</v>
      </c>
      <c r="D51" s="6">
        <v>18.8</v>
      </c>
      <c r="E51" s="1" t="s">
        <v>64</v>
      </c>
      <c r="F51" s="22">
        <v>0</v>
      </c>
      <c r="G51" s="22">
        <v>0</v>
      </c>
      <c r="H51" s="22">
        <f>ROUND(D51*F51,0)</f>
        <v>0</v>
      </c>
      <c r="I51" s="22">
        <f>ROUND(D51*G51,0)</f>
        <v>0</v>
      </c>
    </row>
    <row r="52" spans="6:9" ht="12.75">
      <c r="F52" s="22"/>
      <c r="G52" s="22"/>
      <c r="H52" s="22"/>
      <c r="I52" s="22"/>
    </row>
    <row r="53" spans="1:9" ht="92.25">
      <c r="A53" s="8">
        <v>24</v>
      </c>
      <c r="B53" s="1" t="s">
        <v>141</v>
      </c>
      <c r="C53" s="2" t="s">
        <v>148</v>
      </c>
      <c r="D53" s="6">
        <v>12.64</v>
      </c>
      <c r="E53" s="1" t="s">
        <v>64</v>
      </c>
      <c r="F53" s="22">
        <v>0</v>
      </c>
      <c r="G53" s="22">
        <v>0</v>
      </c>
      <c r="H53" s="22">
        <f>ROUND(D53*F53,0)</f>
        <v>0</v>
      </c>
      <c r="I53" s="22">
        <f>ROUND(D53*G53,0)</f>
        <v>0</v>
      </c>
    </row>
    <row r="54" spans="3:9" ht="27">
      <c r="C54" s="2" t="s">
        <v>155</v>
      </c>
      <c r="F54" s="22"/>
      <c r="G54" s="22"/>
      <c r="H54" s="22"/>
      <c r="I54" s="22"/>
    </row>
    <row r="55" spans="6:9" ht="12.75">
      <c r="F55" s="22"/>
      <c r="G55" s="22"/>
      <c r="H55" s="22"/>
      <c r="I55" s="22"/>
    </row>
    <row r="56" spans="1:9" ht="78">
      <c r="A56" s="8">
        <v>25</v>
      </c>
      <c r="B56" s="1" t="s">
        <v>142</v>
      </c>
      <c r="C56" s="2" t="s">
        <v>156</v>
      </c>
      <c r="D56" s="6">
        <v>0.66</v>
      </c>
      <c r="E56" s="1" t="s">
        <v>64</v>
      </c>
      <c r="F56" s="22">
        <v>0</v>
      </c>
      <c r="G56" s="22">
        <v>0</v>
      </c>
      <c r="H56" s="22">
        <f>ROUND(D56*F56,0)</f>
        <v>0</v>
      </c>
      <c r="I56" s="22">
        <f>ROUND(D56*G56,0)</f>
        <v>0</v>
      </c>
    </row>
    <row r="57" spans="3:9" ht="12.75">
      <c r="C57" s="2" t="s">
        <v>143</v>
      </c>
      <c r="F57" s="22"/>
      <c r="G57" s="22"/>
      <c r="H57" s="22"/>
      <c r="I57" s="22"/>
    </row>
    <row r="58" spans="6:9" ht="12.75">
      <c r="F58" s="22"/>
      <c r="G58" s="22"/>
      <c r="H58" s="22"/>
      <c r="I58" s="22"/>
    </row>
    <row r="59" spans="1:9" ht="89.25">
      <c r="A59" s="8">
        <v>26</v>
      </c>
      <c r="B59" s="1" t="s">
        <v>144</v>
      </c>
      <c r="C59" s="2" t="s">
        <v>145</v>
      </c>
      <c r="D59" s="6">
        <v>3.6</v>
      </c>
      <c r="E59" s="1" t="s">
        <v>64</v>
      </c>
      <c r="F59" s="22">
        <v>0</v>
      </c>
      <c r="G59" s="22">
        <v>0</v>
      </c>
      <c r="H59" s="22">
        <f>ROUND(D59*F59,0)</f>
        <v>0</v>
      </c>
      <c r="I59" s="22">
        <f>ROUND(D59*G59,0)</f>
        <v>0</v>
      </c>
    </row>
    <row r="60" spans="3:9" ht="14.25">
      <c r="C60" s="2" t="s">
        <v>157</v>
      </c>
      <c r="F60" s="22"/>
      <c r="G60" s="22"/>
      <c r="H60" s="22"/>
      <c r="I60" s="22"/>
    </row>
    <row r="61" spans="6:9" ht="12.75">
      <c r="F61" s="22"/>
      <c r="G61" s="22"/>
      <c r="H61" s="22"/>
      <c r="I61" s="22"/>
    </row>
    <row r="62" spans="1:9" s="9" customFormat="1" ht="12.75">
      <c r="A62" s="7"/>
      <c r="B62" s="3"/>
      <c r="C62" s="3" t="s">
        <v>32</v>
      </c>
      <c r="D62" s="5"/>
      <c r="E62" s="3"/>
      <c r="F62" s="23"/>
      <c r="G62" s="23"/>
      <c r="H62" s="23">
        <f>ROUND(SUM(H2:H61),0)</f>
        <v>0</v>
      </c>
      <c r="I62" s="23">
        <f>ROUND(SUM(I2:I61),0)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Helyszíni beton és vasbeton munkák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Szula István</cp:lastModifiedBy>
  <dcterms:created xsi:type="dcterms:W3CDTF">2017-08-15T15:11:08Z</dcterms:created>
  <dcterms:modified xsi:type="dcterms:W3CDTF">2018-04-09T10:58:55Z</dcterms:modified>
  <cp:category/>
  <cp:version/>
  <cp:contentType/>
  <cp:contentStatus/>
</cp:coreProperties>
</file>