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375" activeTab="0"/>
  </bookViews>
  <sheets>
    <sheet name="Főösszesítő" sheetId="1" r:id="rId1"/>
    <sheet name="1.) Elméleti" sheetId="2" r:id="rId2"/>
    <sheet name="2.) Szív és Érgyógy" sheetId="3" r:id="rId3"/>
    <sheet name="3.) Szemészeti" sheetId="4" r:id="rId4"/>
    <sheet name="4.) Transzplant" sheetId="5" r:id="rId5"/>
    <sheet name="5.) II. sz. Szülészeti" sheetId="6" r:id="rId6"/>
  </sheets>
  <definedNames/>
  <calcPr fullCalcOnLoad="1"/>
</workbook>
</file>

<file path=xl/sharedStrings.xml><?xml version="1.0" encoding="utf-8"?>
<sst xmlns="http://schemas.openxmlformats.org/spreadsheetml/2006/main" count="351" uniqueCount="163">
  <si>
    <t>Tétel megnevezése</t>
  </si>
  <si>
    <t>Mennyiség</t>
  </si>
  <si>
    <t>Mennyiségi egység</t>
  </si>
  <si>
    <t>Anyagdíj egységár (nettó Ft)</t>
  </si>
  <si>
    <t>Munkadíj egység ár (nettó Ft)</t>
  </si>
  <si>
    <t>Összes anyagdíj (nettó Ft)</t>
  </si>
  <si>
    <t>Összes munkadíj (nettó Ft)</t>
  </si>
  <si>
    <t>Tétel összesen (nettó Ft)</t>
  </si>
  <si>
    <t>Inverterek és teljes rendszer helyszíni beüzemelése, programozása</t>
  </si>
  <si>
    <t>db</t>
  </si>
  <si>
    <t>klt</t>
  </si>
  <si>
    <t>Tartószerkezet rögzítése tetőhöz, modulok felszerelése tartószekezetekre</t>
  </si>
  <si>
    <t>Egyen-, és váltakozó áramú villamos segédanyagok (túlfeszültségleveztők (B+C), szakaszolóbiztosítók, olvadóbetétek, kismegszakítók, elosztó szekrények, stb.)</t>
  </si>
  <si>
    <t>Inverter(ek) rögzítése falon, egyen-, és váltakozó áramú elemek bekötése</t>
  </si>
  <si>
    <t>Felülvizsgálatok elvégzése (Érintés-, és tűzvédelmi jegyzőkönyv valamint villámvédelmi felülvizsgálat)</t>
  </si>
  <si>
    <t>(Cég)</t>
  </si>
  <si>
    <t>(Székhely)</t>
  </si>
  <si>
    <t>(Adószám)</t>
  </si>
  <si>
    <t>(Dátum)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</si>
  <si>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</si>
  <si>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</si>
  <si>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</si>
  <si>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</si>
  <si>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</si>
  <si>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</si>
  <si>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</si>
  <si>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</si>
  <si>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</si>
  <si>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</si>
  <si>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</si>
  <si>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</si>
  <si>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</si>
  <si>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</si>
  <si>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</si>
  <si>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</si>
  <si>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</si>
  <si>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</si>
  <si>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</si>
  <si>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</si>
  <si>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</si>
  <si>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</si>
  <si>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</si>
  <si>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</si>
  <si>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</si>
  <si>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</si>
  <si>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</si>
  <si>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</si>
  <si>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</si>
  <si>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</si>
  <si>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</si>
  <si>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</si>
  <si>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</si>
  <si>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</si>
  <si>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</si>
  <si>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</si>
  <si>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</si>
  <si>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4.2</t>
  </si>
  <si>
    <t>sorszám</t>
  </si>
  <si>
    <t>3./</t>
  </si>
  <si>
    <t>Összesen:</t>
  </si>
  <si>
    <t>2.</t>
  </si>
  <si>
    <t>1.</t>
  </si>
  <si>
    <t>4.</t>
  </si>
  <si>
    <t>3.</t>
  </si>
  <si>
    <t>Mindösszesen nettó:</t>
  </si>
  <si>
    <t>Megjegyzés:</t>
  </si>
  <si>
    <t>ÁFA  27 %:</t>
  </si>
  <si>
    <t>ajánlattevő cégszerű aláírása</t>
  </si>
  <si>
    <t>Vállalási  bruttó  ár :</t>
  </si>
  <si>
    <t>Vállalási  nettó  ár:</t>
  </si>
  <si>
    <t>………………………………………….……………………………………………………………….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</si>
  <si>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</si>
  <si>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</si>
  <si>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</si>
  <si>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</si>
  <si>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</si>
  <si>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</si>
  <si>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</si>
  <si>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</si>
  <si>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</si>
  <si>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</si>
  <si>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</si>
  <si>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5.1</t>
  </si>
  <si>
    <t>5.2</t>
  </si>
  <si>
    <t>5.</t>
  </si>
  <si>
    <t xml:space="preserve">260 W-os egységteljesítményű kristályos napelem modul </t>
  </si>
  <si>
    <t>Napelem modulokhoz illesztett fém tartószerkezet</t>
  </si>
  <si>
    <t>DC oldali szolár kábelrendszer (min. 4 mm2, UV álló)</t>
  </si>
  <si>
    <t>Szolár csatlakozó (min. 4 mm2)</t>
  </si>
  <si>
    <t>AC oldali kábelrendszer (inverterektől elosztóig, elosztó szekrényektől főelosztóig, EPH vezetők)</t>
  </si>
  <si>
    <t>Villamos szerelés (DC-, AC kábelek fektetése; DC-,AC oldali villanyszerelés; EPH hálózat kialakítása, elosztó szekrények kialakítása, rögzítése; túlfeszültségvédelem és villámvédelem kialakítása)</t>
  </si>
  <si>
    <t>28kVA-es  inverter(ek)</t>
  </si>
  <si>
    <t>1. / Elméleti tömb 170,04 kWp napelemes rendszere</t>
  </si>
  <si>
    <t>2./  Szív és Érgyógyászati Klinika 49,92 kWp napelemes rendszere</t>
  </si>
  <si>
    <t>4./ Transzplantációs és sebészeti Klinika 49,92 kWp napelemes rendszere</t>
  </si>
  <si>
    <t>12kVA-es  inverter(ek)</t>
  </si>
  <si>
    <t>23kVA-es  inverter(ek)</t>
  </si>
  <si>
    <t>15kVA-es  inverter(ek)</t>
  </si>
  <si>
    <t>8kVA-es  inverter(ek)</t>
  </si>
  <si>
    <t>5./ II. sz. Szülészeti és Nőgyógyászati Klinika 49,92 kWp napelemes rendszere</t>
  </si>
  <si>
    <t>1.13</t>
  </si>
  <si>
    <t>1.14</t>
  </si>
  <si>
    <t>2.13</t>
  </si>
  <si>
    <t>Elméleti tömb 170,04 kWp napelemes rendszere összesen</t>
  </si>
  <si>
    <t>Szív és Érgyógyászati Klinika 49,92 kWp napelemes rendszere összesen</t>
  </si>
  <si>
    <t>3.13</t>
  </si>
  <si>
    <t>3.14</t>
  </si>
  <si>
    <t>Személyeti Klinika 92,04 kWp napelemes rendszere összesen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</si>
  <si>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</si>
  <si>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</si>
  <si>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</si>
  <si>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</si>
  <si>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</si>
  <si>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</si>
  <si>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</si>
  <si>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</si>
  <si>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</si>
  <si>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</si>
  <si>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</si>
  <si>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 xml:space="preserve"> II. sz. Szülészeti és Nőgyógyászati Klinika 49,92 kWp napelemes rendszere</t>
  </si>
  <si>
    <t>Transzplantációs és sebészeti Klinika 49,92 kWp napelemes rendszere összesen</t>
  </si>
  <si>
    <t>Visz-watt-, valamint szigetüzem-elleni védelem kialakítása (mérés kialakítása, főelosztóba történő bekötéshez segédanyagok biztosítása)</t>
  </si>
  <si>
    <t>1.15</t>
  </si>
  <si>
    <t>1.16</t>
  </si>
  <si>
    <t>Visz-watt-, valamint szigetüzem-elleni védelem beépítése, berendezések felprogramozása</t>
  </si>
  <si>
    <t>1.17</t>
  </si>
  <si>
    <t>Villámvédelmi rendszer átalakítása (felfogók, levezetők, földelők)</t>
  </si>
  <si>
    <t>1.18</t>
  </si>
  <si>
    <t>Villámvédelmi rendszer módosítása (felfogók, levezetők, földelők áthelyezése beszerelése)</t>
  </si>
  <si>
    <t>2.14</t>
  </si>
  <si>
    <t>3.15</t>
  </si>
  <si>
    <t>3.16</t>
  </si>
  <si>
    <t>3.17</t>
  </si>
  <si>
    <t>3.18</t>
  </si>
  <si>
    <t>3./ Szemészeti Klinika 92,04 kWp napelemes rendszere</t>
  </si>
  <si>
    <t>4.14</t>
  </si>
  <si>
    <t>4.15</t>
  </si>
  <si>
    <t>5.14</t>
  </si>
  <si>
    <t>5.15</t>
  </si>
  <si>
    <t>5.16</t>
  </si>
  <si>
    <t>5.17</t>
  </si>
  <si>
    <t>20kVA-es  inverter(ek)</t>
  </si>
  <si>
    <t>23kVA-es inverter(ek)</t>
  </si>
  <si>
    <t>4.16</t>
  </si>
  <si>
    <t xml:space="preserve">Semmelweis Egyetem </t>
  </si>
  <si>
    <t>Napelemes rendszerek kiépítése a Semmelweis Egyetem épületein</t>
  </si>
  <si>
    <t>Ajánlatkérő</t>
  </si>
  <si>
    <t>(Ügyvezető igazgató)</t>
  </si>
  <si>
    <t>Ajánlattevő</t>
  </si>
  <si>
    <t>Ajánlati főösszesítő</t>
  </si>
  <si>
    <t>A kivitelezőnek a tervek, műszaki leírások és a helyszíni bejárás alapján komplett, működő rendszert kell megajánlania, áraznia  mindennemű a feladathoz kapcsolódó engedélyes üzembehelyezésével, biztosításával, hiánymentes átadásával. A kivitelezési feladat a műszaki követelményekben meghatározott teljes feladatra vonatkozik. A megadott költségvetési tételekben minden költség feltüntetése az Ajánlattevő felelősségi köre, azonban a költségvetési sorokon nem módosíthat!</t>
  </si>
  <si>
    <t xml:space="preserve">Dátum: </t>
  </si>
  <si>
    <t>Az ajánlat érvényes:  nap</t>
  </si>
  <si>
    <t>Tárgy</t>
  </si>
  <si>
    <t>5kVA-es  inverter(ek)</t>
  </si>
  <si>
    <t>2 kocsibeállós carport</t>
  </si>
  <si>
    <t>Egyen-, és váltakozó áramú villamos segédanyagok (túlfeszültségleveztők (B+C), kismegszakítók, elosztó szekrények, kapcsolók stb.)</t>
  </si>
  <si>
    <t>AC oldali kábelrendszer (inverterektől elosztóig, elosztó szekrénytől főelosztóig, EPH vezetők)</t>
  </si>
  <si>
    <t>Váltakozó áramú villamos segédanyagok (túlfeszültségleveztők (B+C), szakaszolóbiztosítók, olvadóbetétek, kismegszakítók, elosztó szekrények, stb.)</t>
  </si>
  <si>
    <t>3.19</t>
  </si>
  <si>
    <t>DC oldali tűzvédelmi leválasztókapcsoló (egy 2 pólusú, és egy 4 pólusú, 230 V-os tápvezetékkel)</t>
  </si>
  <si>
    <t>3.20</t>
  </si>
  <si>
    <t>DC oldali leválasztókapcsoló rögzítése, vezetékezés kialakítása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</si>
</sst>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3" fontId="45" fillId="0" borderId="11" xfId="0" applyNumberFormat="1" applyFont="1" applyBorder="1" applyAlignment="1">
      <alignment vertical="center"/>
    </xf>
    <xf numFmtId="3" fontId="45" fillId="32" borderId="11" xfId="0" applyNumberFormat="1" applyFont="1" applyFill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3" fontId="45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13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5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11" xfId="0" applyFont="1" applyFill="1" applyBorder="1" applyAlignment="1">
      <alignment horizontal="left" vertical="center"/>
    </xf>
    <xf numFmtId="14" fontId="45" fillId="0" borderId="11" xfId="0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Fill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tabSelected="1" zoomScale="40" zoomScaleNormal="40" zoomScalePageLayoutView="0" workbookViewId="0" topLeftCell="A1">
      <selection activeCell="G19" sqref="G19"/>
    </sheetView>
  </sheetViews>
  <sheetFormatPr defaultColWidth="9.140625" defaultRowHeight="15"/>
  <cols>
    <col min="1" max="1" width="9.8515625" style="24" bestFit="1" customWidth="1"/>
    <col min="2" max="2" width="49.28125" style="9" customWidth="1"/>
    <col min="3" max="3" width="10.7109375" style="9" bestFit="1" customWidth="1"/>
    <col min="4" max="4" width="11.7109375" style="9" customWidth="1"/>
    <col min="5" max="5" width="10.7109375" style="9" customWidth="1"/>
    <col min="6" max="6" width="10.57421875" style="9" customWidth="1"/>
    <col min="7" max="7" width="14.57421875" style="9" bestFit="1" customWidth="1"/>
    <col min="8" max="8" width="16.28125" style="9" bestFit="1" customWidth="1"/>
    <col min="9" max="9" width="23.28125" style="9" bestFit="1" customWidth="1"/>
    <col min="10" max="11" width="9.140625" style="9" customWidth="1"/>
    <col min="12" max="12" width="17.421875" style="9" customWidth="1"/>
    <col min="13" max="16384" width="9.140625" style="9" customWidth="1"/>
  </cols>
  <sheetData>
    <row r="2" spans="1:9" s="3" customFormat="1" ht="54" customHeight="1">
      <c r="A2" s="2"/>
      <c r="B2" s="45" t="s">
        <v>146</v>
      </c>
      <c r="C2" s="74" t="s">
        <v>144</v>
      </c>
      <c r="D2" s="74"/>
      <c r="E2" s="74"/>
      <c r="F2" s="74"/>
      <c r="G2" s="74"/>
      <c r="H2" s="74"/>
      <c r="I2" s="74"/>
    </row>
    <row r="3" spans="1:9" s="3" customFormat="1" ht="31.5" customHeight="1">
      <c r="A3" s="75"/>
      <c r="B3" s="75"/>
      <c r="C3" s="75"/>
      <c r="D3" s="75"/>
      <c r="E3" s="75"/>
      <c r="F3" s="75"/>
      <c r="G3" s="75"/>
      <c r="H3" s="75"/>
      <c r="I3" s="75"/>
    </row>
    <row r="4" spans="1:9" s="3" customFormat="1" ht="24" customHeight="1">
      <c r="A4" s="2"/>
      <c r="B4" s="46" t="s">
        <v>153</v>
      </c>
      <c r="C4" s="74" t="s">
        <v>145</v>
      </c>
      <c r="D4" s="74"/>
      <c r="E4" s="74"/>
      <c r="F4" s="74"/>
      <c r="G4" s="74"/>
      <c r="H4" s="74"/>
      <c r="I4" s="74"/>
    </row>
    <row r="5" spans="1:9" s="3" customFormat="1" ht="27" customHeight="1">
      <c r="A5" s="75"/>
      <c r="B5" s="76"/>
      <c r="C5" s="76"/>
      <c r="D5" s="76"/>
      <c r="E5" s="76"/>
      <c r="F5" s="76"/>
      <c r="G5" s="76"/>
      <c r="H5" s="76"/>
      <c r="I5" s="76"/>
    </row>
    <row r="6" spans="1:9" s="5" customFormat="1" ht="15.75">
      <c r="A6" s="4"/>
      <c r="B6" s="78" t="s">
        <v>148</v>
      </c>
      <c r="C6" s="78"/>
      <c r="D6" s="78"/>
      <c r="E6" s="78"/>
      <c r="F6" s="78"/>
      <c r="G6" s="78"/>
      <c r="H6" s="78"/>
      <c r="I6" s="78"/>
    </row>
    <row r="7" spans="1:9" s="5" customFormat="1" ht="14.25">
      <c r="A7" s="4"/>
      <c r="B7" s="6" t="s">
        <v>15</v>
      </c>
      <c r="C7" s="61"/>
      <c r="D7" s="61"/>
      <c r="E7" s="61"/>
      <c r="F7" s="61"/>
      <c r="G7" s="61"/>
      <c r="H7" s="61"/>
      <c r="I7" s="61"/>
    </row>
    <row r="8" spans="1:9" s="5" customFormat="1" ht="14.25">
      <c r="A8" s="4"/>
      <c r="B8" s="6" t="s">
        <v>16</v>
      </c>
      <c r="C8" s="61"/>
      <c r="D8" s="61"/>
      <c r="E8" s="61"/>
      <c r="F8" s="61"/>
      <c r="G8" s="61"/>
      <c r="H8" s="61"/>
      <c r="I8" s="61"/>
    </row>
    <row r="9" spans="1:9" s="5" customFormat="1" ht="14.25">
      <c r="A9" s="4"/>
      <c r="B9" s="6" t="s">
        <v>17</v>
      </c>
      <c r="C9" s="61"/>
      <c r="D9" s="61"/>
      <c r="E9" s="61"/>
      <c r="F9" s="61"/>
      <c r="G9" s="61"/>
      <c r="H9" s="61"/>
      <c r="I9" s="61"/>
    </row>
    <row r="10" spans="1:9" s="5" customFormat="1" ht="14.25">
      <c r="A10" s="4"/>
      <c r="B10" s="6" t="s">
        <v>147</v>
      </c>
      <c r="C10" s="62"/>
      <c r="D10" s="61"/>
      <c r="E10" s="61"/>
      <c r="F10" s="61"/>
      <c r="G10" s="61"/>
      <c r="H10" s="61"/>
      <c r="I10" s="61"/>
    </row>
    <row r="11" spans="1:9" s="5" customFormat="1" ht="14.25">
      <c r="A11" s="4"/>
      <c r="B11" s="6" t="s">
        <v>18</v>
      </c>
      <c r="C11" s="62"/>
      <c r="D11" s="61"/>
      <c r="E11" s="61"/>
      <c r="F11" s="61"/>
      <c r="G11" s="61"/>
      <c r="H11" s="61"/>
      <c r="I11" s="61"/>
    </row>
    <row r="12" spans="1:9" s="5" customFormat="1" ht="28.5" customHeight="1">
      <c r="A12" s="79"/>
      <c r="B12" s="79"/>
      <c r="C12" s="79"/>
      <c r="D12" s="79"/>
      <c r="E12" s="79"/>
      <c r="F12" s="79"/>
      <c r="G12" s="79"/>
      <c r="H12" s="79"/>
      <c r="I12" s="79"/>
    </row>
    <row r="13" spans="1:9" s="5" customFormat="1" ht="23.25">
      <c r="A13" s="63" t="s">
        <v>149</v>
      </c>
      <c r="B13" s="64"/>
      <c r="C13" s="64"/>
      <c r="D13" s="64"/>
      <c r="E13" s="64"/>
      <c r="F13" s="64"/>
      <c r="G13" s="64"/>
      <c r="H13" s="64"/>
      <c r="I13" s="65"/>
    </row>
    <row r="14" spans="1:9" s="5" customFormat="1" ht="46.5" customHeight="1">
      <c r="A14" s="77"/>
      <c r="B14" s="77"/>
      <c r="C14" s="77"/>
      <c r="D14" s="77"/>
      <c r="E14" s="77"/>
      <c r="F14" s="77"/>
      <c r="G14" s="77"/>
      <c r="H14" s="77"/>
      <c r="I14" s="77"/>
    </row>
    <row r="15" spans="1:9" s="20" customFormat="1" ht="30" customHeight="1">
      <c r="A15" s="7" t="s">
        <v>57</v>
      </c>
      <c r="B15" s="52" t="s">
        <v>0</v>
      </c>
      <c r="C15" s="53"/>
      <c r="D15" s="53"/>
      <c r="E15" s="53"/>
      <c r="F15" s="54"/>
      <c r="G15" s="7" t="s">
        <v>5</v>
      </c>
      <c r="H15" s="7" t="s">
        <v>6</v>
      </c>
      <c r="I15" s="7" t="s">
        <v>7</v>
      </c>
    </row>
    <row r="16" spans="1:9" s="20" customFormat="1" ht="30" customHeight="1">
      <c r="A16" s="29" t="s">
        <v>61</v>
      </c>
      <c r="B16" s="58" t="s">
        <v>103</v>
      </c>
      <c r="C16" s="58"/>
      <c r="D16" s="58"/>
      <c r="E16" s="58"/>
      <c r="F16" s="58"/>
      <c r="G16" s="47">
        <f>'1.) Elméleti'!G22</f>
        <v>0</v>
      </c>
      <c r="H16" s="47">
        <f>'1.) Elméleti'!H22</f>
        <v>0</v>
      </c>
      <c r="I16" s="47">
        <f>'1.) Elméleti'!I22</f>
        <v>0</v>
      </c>
    </row>
    <row r="17" spans="1:9" s="20" customFormat="1" ht="30" customHeight="1">
      <c r="A17" s="29" t="s">
        <v>60</v>
      </c>
      <c r="B17" s="59" t="s">
        <v>104</v>
      </c>
      <c r="C17" s="59"/>
      <c r="D17" s="59"/>
      <c r="E17" s="59"/>
      <c r="F17" s="59"/>
      <c r="G17" s="43">
        <f>'2.) Szív és Érgyógy'!G18</f>
        <v>0</v>
      </c>
      <c r="H17" s="43">
        <f>'2.) Szív és Érgyógy'!H18</f>
        <v>0</v>
      </c>
      <c r="I17" s="43">
        <f>'2.) Szív és Érgyógy'!I18</f>
        <v>0</v>
      </c>
    </row>
    <row r="18" spans="1:9" s="20" customFormat="1" ht="30" customHeight="1">
      <c r="A18" s="29" t="s">
        <v>63</v>
      </c>
      <c r="B18" s="59" t="s">
        <v>107</v>
      </c>
      <c r="C18" s="59"/>
      <c r="D18" s="59"/>
      <c r="E18" s="59"/>
      <c r="F18" s="59"/>
      <c r="G18" s="48">
        <f>'3.) Szemészeti'!G24</f>
        <v>0</v>
      </c>
      <c r="H18" s="48">
        <f>'3.) Szemészeti'!H24</f>
        <v>0</v>
      </c>
      <c r="I18" s="48">
        <f>'3.) Szemészeti'!I24</f>
        <v>0</v>
      </c>
    </row>
    <row r="19" spans="1:9" s="20" customFormat="1" ht="30" customHeight="1">
      <c r="A19" s="29" t="s">
        <v>62</v>
      </c>
      <c r="B19" s="59" t="s">
        <v>120</v>
      </c>
      <c r="C19" s="59"/>
      <c r="D19" s="59"/>
      <c r="E19" s="59"/>
      <c r="F19" s="59"/>
      <c r="G19" s="43">
        <f>'4.) Transzplant'!G20</f>
        <v>0</v>
      </c>
      <c r="H19" s="43">
        <f>'4.) Transzplant'!H20</f>
        <v>0</v>
      </c>
      <c r="I19" s="43">
        <f>'4.) Transzplant'!I20</f>
        <v>0</v>
      </c>
    </row>
    <row r="20" spans="1:9" s="20" customFormat="1" ht="30" customHeight="1">
      <c r="A20" s="29" t="s">
        <v>84</v>
      </c>
      <c r="B20" s="68" t="s">
        <v>119</v>
      </c>
      <c r="C20" s="69"/>
      <c r="D20" s="69"/>
      <c r="E20" s="69"/>
      <c r="F20" s="70"/>
      <c r="G20" s="43">
        <f>'5.) II. sz. Szülészeti'!G21</f>
        <v>0</v>
      </c>
      <c r="H20" s="43">
        <f>'5.) II. sz. Szülészeti'!H21</f>
        <v>0</v>
      </c>
      <c r="I20" s="43">
        <f>'5.) II. sz. Szülészeti'!I21</f>
        <v>0</v>
      </c>
    </row>
    <row r="21" spans="1:9" s="20" customFormat="1" ht="30" customHeight="1">
      <c r="A21" s="71"/>
      <c r="B21" s="57" t="s">
        <v>64</v>
      </c>
      <c r="C21" s="57"/>
      <c r="D21" s="57"/>
      <c r="E21" s="57"/>
      <c r="F21" s="57"/>
      <c r="G21" s="44">
        <f>SUM($G16:$G20)</f>
        <v>0</v>
      </c>
      <c r="H21" s="44">
        <f>SUM($H16:$H20)</f>
        <v>0</v>
      </c>
      <c r="I21" s="44">
        <f>SUM($I16:$I20)</f>
        <v>0</v>
      </c>
    </row>
    <row r="22" spans="1:9" ht="18">
      <c r="A22" s="72"/>
      <c r="B22" s="66" t="s">
        <v>69</v>
      </c>
      <c r="C22" s="66"/>
      <c r="D22" s="66"/>
      <c r="E22" s="66"/>
      <c r="F22" s="66"/>
      <c r="G22" s="67">
        <f>$I$21</f>
        <v>0</v>
      </c>
      <c r="H22" s="67"/>
      <c r="I22" s="67"/>
    </row>
    <row r="23" spans="1:9" s="23" customFormat="1" ht="18">
      <c r="A23" s="72"/>
      <c r="B23" s="66" t="s">
        <v>66</v>
      </c>
      <c r="C23" s="66"/>
      <c r="D23" s="66"/>
      <c r="E23" s="66"/>
      <c r="F23" s="66"/>
      <c r="G23" s="67">
        <f>$G22*0.27</f>
        <v>0</v>
      </c>
      <c r="H23" s="67"/>
      <c r="I23" s="67"/>
    </row>
    <row r="24" spans="1:9" ht="18">
      <c r="A24" s="73"/>
      <c r="B24" s="66" t="s">
        <v>68</v>
      </c>
      <c r="C24" s="66"/>
      <c r="D24" s="66"/>
      <c r="E24" s="66"/>
      <c r="F24" s="66"/>
      <c r="G24" s="67">
        <f>$G$22+$G$23</f>
        <v>0</v>
      </c>
      <c r="H24" s="67"/>
      <c r="I24" s="67"/>
    </row>
    <row r="25" spans="1:9" s="24" customFormat="1" ht="45.75" customHeight="1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28.5" customHeight="1">
      <c r="A26" s="30"/>
      <c r="B26" s="30"/>
      <c r="C26" s="30"/>
      <c r="D26" s="30"/>
      <c r="E26" s="30"/>
      <c r="F26" s="30"/>
      <c r="G26" s="30"/>
      <c r="H26" s="30"/>
      <c r="I26" s="30"/>
    </row>
    <row r="27" spans="1:9" ht="15">
      <c r="A27" s="56" t="s">
        <v>65</v>
      </c>
      <c r="B27" s="56"/>
      <c r="C27" s="56"/>
      <c r="D27" s="56"/>
      <c r="E27" s="56"/>
      <c r="F27" s="56"/>
      <c r="G27" s="56"/>
      <c r="H27" s="56"/>
      <c r="I27" s="56"/>
    </row>
    <row r="28" spans="1:9" ht="54.75" customHeight="1">
      <c r="A28" s="55" t="s">
        <v>150</v>
      </c>
      <c r="B28" s="55"/>
      <c r="C28" s="55"/>
      <c r="D28" s="55"/>
      <c r="E28" s="55"/>
      <c r="F28" s="55"/>
      <c r="G28" s="55"/>
      <c r="H28" s="55"/>
      <c r="I28" s="55"/>
    </row>
    <row r="29" spans="1:9" s="20" customFormat="1" ht="49.5" customHeight="1">
      <c r="A29" s="50"/>
      <c r="B29" s="50"/>
      <c r="C29" s="50"/>
      <c r="D29" s="50"/>
      <c r="E29" s="50"/>
      <c r="F29" s="50"/>
      <c r="G29" s="50"/>
      <c r="H29" s="50"/>
      <c r="I29" s="50"/>
    </row>
    <row r="30" spans="1:9" ht="14.25">
      <c r="A30" s="51" t="s">
        <v>152</v>
      </c>
      <c r="B30" s="51"/>
      <c r="C30" s="51"/>
      <c r="D30" s="51"/>
      <c r="E30" s="51"/>
      <c r="F30" s="51"/>
      <c r="G30" s="51"/>
      <c r="H30" s="51"/>
      <c r="I30" s="51"/>
    </row>
    <row r="31" spans="1:9" ht="14.25">
      <c r="A31" s="50"/>
      <c r="B31" s="50"/>
      <c r="C31" s="50"/>
      <c r="D31" s="50"/>
      <c r="E31" s="50"/>
      <c r="F31" s="50"/>
      <c r="G31" s="50"/>
      <c r="H31" s="50"/>
      <c r="I31" s="50"/>
    </row>
    <row r="32" spans="1:9" ht="14.25">
      <c r="A32" s="51" t="s">
        <v>151</v>
      </c>
      <c r="B32" s="51"/>
      <c r="C32" s="51"/>
      <c r="D32" s="51"/>
      <c r="E32" s="51"/>
      <c r="F32" s="51"/>
      <c r="G32" s="51"/>
      <c r="H32" s="51"/>
      <c r="I32" s="51"/>
    </row>
    <row r="33" spans="1:9" ht="14.25">
      <c r="A33" s="5"/>
      <c r="B33" s="5"/>
      <c r="C33" s="5"/>
      <c r="D33" s="5"/>
      <c r="E33" s="5"/>
      <c r="F33" s="5"/>
      <c r="G33" s="5"/>
      <c r="H33" s="5"/>
      <c r="I33" s="5"/>
    </row>
    <row r="34" spans="1:9" ht="18.75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ht="14.25">
      <c r="A35" s="50"/>
      <c r="B35" s="50"/>
      <c r="C35" s="50"/>
      <c r="D35" s="50"/>
      <c r="E35" s="50"/>
      <c r="F35" s="50"/>
      <c r="G35" s="50"/>
      <c r="H35" s="50"/>
      <c r="I35" s="50"/>
    </row>
    <row r="36" spans="1:10" s="32" customFormat="1" ht="15">
      <c r="A36" s="50"/>
      <c r="B36" s="50"/>
      <c r="C36" s="50"/>
      <c r="D36" s="50"/>
      <c r="E36" s="50"/>
      <c r="F36" s="50"/>
      <c r="G36" s="50"/>
      <c r="H36" s="50"/>
      <c r="I36" s="50"/>
      <c r="J36" s="31"/>
    </row>
    <row r="37" spans="1:10" s="32" customFormat="1" ht="15">
      <c r="A37" s="24"/>
      <c r="B37" s="9"/>
      <c r="C37" s="9"/>
      <c r="D37" s="9"/>
      <c r="E37" s="9"/>
      <c r="F37" s="60" t="s">
        <v>70</v>
      </c>
      <c r="G37" s="60"/>
      <c r="H37" s="60"/>
      <c r="I37" s="60"/>
      <c r="J37" s="33"/>
    </row>
    <row r="38" spans="1:10" s="32" customFormat="1" ht="15">
      <c r="A38" s="24"/>
      <c r="B38" s="9"/>
      <c r="C38" s="9"/>
      <c r="D38" s="9"/>
      <c r="E38" s="9"/>
      <c r="F38" s="50" t="s">
        <v>67</v>
      </c>
      <c r="G38" s="50"/>
      <c r="H38" s="50"/>
      <c r="I38" s="50"/>
      <c r="J38" s="33"/>
    </row>
    <row r="39" spans="1:10" s="35" customFormat="1" ht="15">
      <c r="A39" s="24"/>
      <c r="B39" s="9"/>
      <c r="C39" s="9"/>
      <c r="D39" s="9"/>
      <c r="E39" s="9"/>
      <c r="F39" s="9"/>
      <c r="G39" s="9"/>
      <c r="H39" s="9"/>
      <c r="I39" s="9"/>
      <c r="J39" s="34"/>
    </row>
    <row r="40" spans="1:10" s="21" customFormat="1" ht="15.75">
      <c r="A40" s="24"/>
      <c r="B40" s="9"/>
      <c r="C40" s="9"/>
      <c r="D40" s="9"/>
      <c r="E40" s="9"/>
      <c r="F40" s="9"/>
      <c r="G40" s="9"/>
      <c r="H40" s="9"/>
      <c r="I40" s="9"/>
      <c r="J40" s="22"/>
    </row>
    <row r="41" spans="1:10" s="37" customFormat="1" ht="35.25" customHeight="1">
      <c r="A41" s="24"/>
      <c r="B41" s="9"/>
      <c r="C41" s="9"/>
      <c r="D41" s="9"/>
      <c r="E41" s="9"/>
      <c r="F41" s="9"/>
      <c r="G41" s="9"/>
      <c r="H41" s="9"/>
      <c r="I41" s="9"/>
      <c r="J41" s="36"/>
    </row>
    <row r="42" spans="1:10" s="37" customFormat="1" ht="35.25" customHeight="1">
      <c r="A42" s="24"/>
      <c r="B42" s="9"/>
      <c r="C42" s="9"/>
      <c r="D42" s="9"/>
      <c r="E42" s="9"/>
      <c r="F42" s="9"/>
      <c r="G42" s="9"/>
      <c r="H42" s="9"/>
      <c r="I42" s="9"/>
      <c r="J42" s="36"/>
    </row>
    <row r="43" spans="1:10" s="37" customFormat="1" ht="35.25" customHeight="1">
      <c r="A43" s="24"/>
      <c r="B43" s="9"/>
      <c r="C43" s="9"/>
      <c r="D43" s="9"/>
      <c r="E43" s="9"/>
      <c r="F43" s="9"/>
      <c r="G43" s="9"/>
      <c r="H43" s="9"/>
      <c r="I43" s="9"/>
      <c r="J43" s="36"/>
    </row>
    <row r="44" spans="1:10" s="37" customFormat="1" ht="35.25" customHeight="1">
      <c r="A44" s="24"/>
      <c r="B44" s="9"/>
      <c r="C44" s="9"/>
      <c r="D44" s="9"/>
      <c r="E44" s="9"/>
      <c r="F44" s="9"/>
      <c r="G44" s="9"/>
      <c r="H44" s="9"/>
      <c r="I44" s="9"/>
      <c r="J44" s="36"/>
    </row>
    <row r="45" spans="1:10" s="37" customFormat="1" ht="35.25" customHeight="1">
      <c r="A45" s="24"/>
      <c r="B45" s="9"/>
      <c r="C45" s="9"/>
      <c r="D45" s="9"/>
      <c r="E45" s="9"/>
      <c r="F45" s="9"/>
      <c r="G45" s="9"/>
      <c r="H45" s="9"/>
      <c r="I45" s="9"/>
      <c r="J45" s="36"/>
    </row>
    <row r="46" spans="1:10" s="37" customFormat="1" ht="35.25" customHeight="1">
      <c r="A46" s="24"/>
      <c r="B46" s="9"/>
      <c r="C46" s="9"/>
      <c r="D46" s="9"/>
      <c r="E46" s="9"/>
      <c r="F46" s="9"/>
      <c r="G46" s="9"/>
      <c r="H46" s="9"/>
      <c r="I46" s="9"/>
      <c r="J46" s="36"/>
    </row>
    <row r="47" ht="19.5" customHeight="1"/>
    <row r="48" ht="78" customHeight="1"/>
  </sheetData>
  <sheetProtection/>
  <mergeCells count="38">
    <mergeCell ref="C2:I2"/>
    <mergeCell ref="C4:I4"/>
    <mergeCell ref="A3:I3"/>
    <mergeCell ref="A5:I5"/>
    <mergeCell ref="A14:I14"/>
    <mergeCell ref="B6:I6"/>
    <mergeCell ref="A12:I12"/>
    <mergeCell ref="C10:I10"/>
    <mergeCell ref="C7:I7"/>
    <mergeCell ref="C8:I8"/>
    <mergeCell ref="G22:I22"/>
    <mergeCell ref="B19:F19"/>
    <mergeCell ref="B20:F20"/>
    <mergeCell ref="A21:A24"/>
    <mergeCell ref="B23:F23"/>
    <mergeCell ref="G23:I23"/>
    <mergeCell ref="B24:F24"/>
    <mergeCell ref="G24:I24"/>
    <mergeCell ref="F38:I38"/>
    <mergeCell ref="A35:I35"/>
    <mergeCell ref="A36:I36"/>
    <mergeCell ref="F37:I37"/>
    <mergeCell ref="C9:I9"/>
    <mergeCell ref="C11:I11"/>
    <mergeCell ref="A13:I13"/>
    <mergeCell ref="B22:F22"/>
    <mergeCell ref="A31:I31"/>
    <mergeCell ref="A32:I32"/>
    <mergeCell ref="A25:I25"/>
    <mergeCell ref="A29:I29"/>
    <mergeCell ref="A30:I30"/>
    <mergeCell ref="B15:F15"/>
    <mergeCell ref="A28:I28"/>
    <mergeCell ref="A27:I27"/>
    <mergeCell ref="B21:F21"/>
    <mergeCell ref="B16:F16"/>
    <mergeCell ref="B17:F17"/>
    <mergeCell ref="B18:F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C4" sqref="C4"/>
    </sheetView>
  </sheetViews>
  <sheetFormatPr defaultColWidth="8.7109375" defaultRowHeight="15"/>
  <cols>
    <col min="1" max="1" width="9.57421875" style="38" bestFit="1" customWidth="1"/>
    <col min="2" max="2" width="32.140625" style="38" customWidth="1"/>
    <col min="3" max="3" width="10.8515625" style="38" bestFit="1" customWidth="1"/>
    <col min="4" max="4" width="11.421875" style="38" bestFit="1" customWidth="1"/>
    <col min="5" max="5" width="9.421875" style="38" bestFit="1" customWidth="1"/>
    <col min="6" max="6" width="9.8515625" style="38" bestFit="1" customWidth="1"/>
    <col min="7" max="7" width="10.57421875" style="38" customWidth="1"/>
    <col min="8" max="8" width="9.8515625" style="38" customWidth="1"/>
    <col min="9" max="9" width="15.28125" style="38" customWidth="1"/>
    <col min="10" max="16384" width="8.7109375" style="38" customWidth="1"/>
  </cols>
  <sheetData>
    <row r="1" spans="1:9" ht="18.75" thickBot="1">
      <c r="A1" s="80" t="s">
        <v>92</v>
      </c>
      <c r="B1" s="80"/>
      <c r="C1" s="80"/>
      <c r="D1" s="80"/>
      <c r="E1" s="80"/>
      <c r="F1" s="80"/>
      <c r="G1" s="80"/>
      <c r="H1" s="80"/>
      <c r="I1" s="80"/>
    </row>
    <row r="2" spans="1:9" ht="18">
      <c r="A2" s="39"/>
      <c r="B2" s="39"/>
      <c r="C2" s="39"/>
      <c r="D2" s="39"/>
      <c r="E2" s="39"/>
      <c r="F2" s="39"/>
      <c r="G2" s="39"/>
      <c r="H2" s="39"/>
      <c r="I2" s="39"/>
    </row>
    <row r="3" spans="1:9" ht="60">
      <c r="A3" s="7" t="s">
        <v>57</v>
      </c>
      <c r="B3" s="10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 ht="28.5">
      <c r="A4" s="11" t="s">
        <v>19</v>
      </c>
      <c r="B4" s="12" t="s">
        <v>85</v>
      </c>
      <c r="C4" s="13">
        <v>654</v>
      </c>
      <c r="D4" s="13" t="s">
        <v>9</v>
      </c>
      <c r="E4" s="14"/>
      <c r="F4" s="15">
        <v>0</v>
      </c>
      <c r="G4" s="14">
        <f>$C4*$E4</f>
        <v>0</v>
      </c>
      <c r="H4" s="14">
        <f>$C4*$F4</f>
        <v>0</v>
      </c>
      <c r="I4" s="14">
        <f>$G4+$H4</f>
        <v>0</v>
      </c>
    </row>
    <row r="5" spans="1:9" ht="14.25">
      <c r="A5" s="11" t="s">
        <v>20</v>
      </c>
      <c r="B5" s="16" t="s">
        <v>154</v>
      </c>
      <c r="C5" s="13">
        <v>1</v>
      </c>
      <c r="D5" s="13" t="s">
        <v>9</v>
      </c>
      <c r="E5" s="14"/>
      <c r="F5" s="15">
        <v>0</v>
      </c>
      <c r="G5" s="14">
        <f aca="true" t="shared" si="0" ref="G5:G21">$C5*$E5</f>
        <v>0</v>
      </c>
      <c r="H5" s="14">
        <f aca="true" t="shared" si="1" ref="H5:H21">$C5*$F5</f>
        <v>0</v>
      </c>
      <c r="I5" s="14">
        <f aca="true" t="shared" si="2" ref="I5:I21">$G5+$H5</f>
        <v>0</v>
      </c>
    </row>
    <row r="6" spans="1:9" ht="14.25">
      <c r="A6" s="11" t="s">
        <v>21</v>
      </c>
      <c r="B6" s="16" t="s">
        <v>91</v>
      </c>
      <c r="C6" s="13">
        <v>6</v>
      </c>
      <c r="D6" s="13" t="s">
        <v>9</v>
      </c>
      <c r="E6" s="14"/>
      <c r="F6" s="15">
        <v>0</v>
      </c>
      <c r="G6" s="14">
        <f t="shared" si="0"/>
        <v>0</v>
      </c>
      <c r="H6" s="14">
        <f t="shared" si="1"/>
        <v>0</v>
      </c>
      <c r="I6" s="14">
        <f t="shared" si="2"/>
        <v>0</v>
      </c>
    </row>
    <row r="7" spans="1:9" ht="28.5">
      <c r="A7" s="11" t="s">
        <v>22</v>
      </c>
      <c r="B7" s="16" t="s">
        <v>86</v>
      </c>
      <c r="C7" s="13">
        <v>1</v>
      </c>
      <c r="D7" s="13" t="s">
        <v>10</v>
      </c>
      <c r="E7" s="14"/>
      <c r="F7" s="15">
        <v>0</v>
      </c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 ht="14.25">
      <c r="A8" s="11" t="s">
        <v>23</v>
      </c>
      <c r="B8" s="16" t="s">
        <v>155</v>
      </c>
      <c r="C8" s="13">
        <v>1</v>
      </c>
      <c r="D8" s="13" t="s">
        <v>10</v>
      </c>
      <c r="E8" s="14"/>
      <c r="F8" s="15"/>
      <c r="G8" s="14">
        <f t="shared" si="0"/>
        <v>0</v>
      </c>
      <c r="H8" s="14"/>
      <c r="I8" s="14"/>
    </row>
    <row r="9" spans="1:9" ht="28.5">
      <c r="A9" s="11" t="s">
        <v>24</v>
      </c>
      <c r="B9" s="16" t="s">
        <v>87</v>
      </c>
      <c r="C9" s="13">
        <v>1</v>
      </c>
      <c r="D9" s="13" t="s">
        <v>10</v>
      </c>
      <c r="E9" s="14"/>
      <c r="F9" s="15">
        <v>0</v>
      </c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ht="14.25">
      <c r="A10" s="11" t="s">
        <v>25</v>
      </c>
      <c r="B10" s="16" t="s">
        <v>88</v>
      </c>
      <c r="C10" s="13">
        <v>1</v>
      </c>
      <c r="D10" s="13" t="s">
        <v>10</v>
      </c>
      <c r="E10" s="14"/>
      <c r="F10" s="15">
        <v>0</v>
      </c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ht="57">
      <c r="A11" s="11" t="s">
        <v>26</v>
      </c>
      <c r="B11" s="16" t="s">
        <v>89</v>
      </c>
      <c r="C11" s="13">
        <v>1</v>
      </c>
      <c r="D11" s="13" t="s">
        <v>10</v>
      </c>
      <c r="E11" s="14"/>
      <c r="F11" s="15">
        <v>0</v>
      </c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ht="71.25">
      <c r="A12" s="11" t="s">
        <v>27</v>
      </c>
      <c r="B12" s="16" t="s">
        <v>156</v>
      </c>
      <c r="C12" s="13">
        <v>1</v>
      </c>
      <c r="D12" s="13" t="s">
        <v>10</v>
      </c>
      <c r="E12" s="14"/>
      <c r="F12" s="15">
        <v>0</v>
      </c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ht="58.5" customHeight="1">
      <c r="A13" s="11" t="s">
        <v>28</v>
      </c>
      <c r="B13" s="16" t="s">
        <v>121</v>
      </c>
      <c r="C13" s="13">
        <v>1</v>
      </c>
      <c r="D13" s="13" t="s">
        <v>10</v>
      </c>
      <c r="E13" s="14"/>
      <c r="F13" s="15">
        <v>0</v>
      </c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ht="42.75">
      <c r="A14" s="11" t="s">
        <v>29</v>
      </c>
      <c r="B14" s="16" t="s">
        <v>126</v>
      </c>
      <c r="C14" s="13">
        <v>1</v>
      </c>
      <c r="D14" s="13" t="s">
        <v>10</v>
      </c>
      <c r="E14" s="14"/>
      <c r="F14" s="15">
        <v>0</v>
      </c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 ht="42.75">
      <c r="A15" s="11" t="s">
        <v>30</v>
      </c>
      <c r="B15" s="16" t="s">
        <v>11</v>
      </c>
      <c r="C15" s="13">
        <v>1</v>
      </c>
      <c r="D15" s="13" t="s">
        <v>10</v>
      </c>
      <c r="E15" s="15">
        <v>0</v>
      </c>
      <c r="F15" s="14"/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9" ht="114">
      <c r="A16" s="11" t="s">
        <v>100</v>
      </c>
      <c r="B16" s="16" t="s">
        <v>90</v>
      </c>
      <c r="C16" s="13">
        <v>1</v>
      </c>
      <c r="D16" s="13" t="s">
        <v>10</v>
      </c>
      <c r="E16" s="15">
        <v>0</v>
      </c>
      <c r="F16" s="14"/>
      <c r="G16" s="14">
        <f t="shared" si="0"/>
        <v>0</v>
      </c>
      <c r="H16" s="14">
        <f t="shared" si="1"/>
        <v>0</v>
      </c>
      <c r="I16" s="14">
        <f t="shared" si="2"/>
        <v>0</v>
      </c>
    </row>
    <row r="17" spans="1:9" ht="57">
      <c r="A17" s="11" t="s">
        <v>101</v>
      </c>
      <c r="B17" s="16" t="s">
        <v>128</v>
      </c>
      <c r="C17" s="13">
        <v>1</v>
      </c>
      <c r="D17" s="13" t="s">
        <v>10</v>
      </c>
      <c r="E17" s="15">
        <v>0</v>
      </c>
      <c r="F17" s="14"/>
      <c r="G17" s="14">
        <f t="shared" si="0"/>
        <v>0</v>
      </c>
      <c r="H17" s="14">
        <f t="shared" si="1"/>
        <v>0</v>
      </c>
      <c r="I17" s="14">
        <f t="shared" si="2"/>
        <v>0</v>
      </c>
    </row>
    <row r="18" spans="1:9" ht="57">
      <c r="A18" s="11" t="s">
        <v>122</v>
      </c>
      <c r="B18" s="16" t="s">
        <v>124</v>
      </c>
      <c r="C18" s="13">
        <v>1</v>
      </c>
      <c r="D18" s="13" t="s">
        <v>10</v>
      </c>
      <c r="E18" s="15">
        <v>0</v>
      </c>
      <c r="F18" s="14"/>
      <c r="G18" s="14">
        <f t="shared" si="0"/>
        <v>0</v>
      </c>
      <c r="H18" s="14">
        <f t="shared" si="1"/>
        <v>0</v>
      </c>
      <c r="I18" s="14">
        <f t="shared" si="2"/>
        <v>0</v>
      </c>
    </row>
    <row r="19" spans="1:9" ht="42.75">
      <c r="A19" s="11" t="s">
        <v>123</v>
      </c>
      <c r="B19" s="16" t="s">
        <v>13</v>
      </c>
      <c r="C19" s="13">
        <v>7</v>
      </c>
      <c r="D19" s="13" t="s">
        <v>10</v>
      </c>
      <c r="E19" s="15">
        <v>0</v>
      </c>
      <c r="F19" s="14"/>
      <c r="G19" s="14">
        <f t="shared" si="0"/>
        <v>0</v>
      </c>
      <c r="H19" s="14">
        <f t="shared" si="1"/>
        <v>0</v>
      </c>
      <c r="I19" s="14">
        <f t="shared" si="2"/>
        <v>0</v>
      </c>
    </row>
    <row r="20" spans="1:9" ht="42.75">
      <c r="A20" s="11" t="s">
        <v>125</v>
      </c>
      <c r="B20" s="16" t="s">
        <v>8</v>
      </c>
      <c r="C20" s="13">
        <v>7</v>
      </c>
      <c r="D20" s="13" t="s">
        <v>10</v>
      </c>
      <c r="E20" s="15">
        <v>0</v>
      </c>
      <c r="F20" s="14"/>
      <c r="G20" s="14">
        <f t="shared" si="0"/>
        <v>0</v>
      </c>
      <c r="H20" s="14">
        <f t="shared" si="1"/>
        <v>0</v>
      </c>
      <c r="I20" s="14">
        <f t="shared" si="2"/>
        <v>0</v>
      </c>
    </row>
    <row r="21" spans="1:9" ht="57">
      <c r="A21" s="11" t="s">
        <v>127</v>
      </c>
      <c r="B21" s="16" t="s">
        <v>14</v>
      </c>
      <c r="C21" s="13">
        <v>1</v>
      </c>
      <c r="D21" s="13" t="s">
        <v>10</v>
      </c>
      <c r="E21" s="15">
        <v>0</v>
      </c>
      <c r="F21" s="14"/>
      <c r="G21" s="14">
        <f t="shared" si="0"/>
        <v>0</v>
      </c>
      <c r="H21" s="14">
        <f t="shared" si="1"/>
        <v>0</v>
      </c>
      <c r="I21" s="14">
        <f t="shared" si="2"/>
        <v>0</v>
      </c>
    </row>
    <row r="22" spans="1:9" ht="15.75">
      <c r="A22" s="17" t="s">
        <v>61</v>
      </c>
      <c r="B22" s="18" t="s">
        <v>59</v>
      </c>
      <c r="C22" s="18"/>
      <c r="D22" s="18"/>
      <c r="E22" s="8"/>
      <c r="F22" s="18"/>
      <c r="G22" s="19">
        <f>SUM(G4:G21)</f>
        <v>0</v>
      </c>
      <c r="H22" s="19">
        <f>SUM(H4:H21)</f>
        <v>0</v>
      </c>
      <c r="I22" s="19">
        <f>SUM(I4:I21)</f>
        <v>0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70" zoomScaleNormal="70" zoomScalePageLayoutView="0" workbookViewId="0" topLeftCell="A1">
      <selection activeCell="B11" sqref="B11"/>
    </sheetView>
  </sheetViews>
  <sheetFormatPr defaultColWidth="9.140625" defaultRowHeight="15"/>
  <cols>
    <col min="2" max="2" width="33.57421875" style="0" customWidth="1"/>
    <col min="3" max="3" width="11.00390625" style="0" customWidth="1"/>
    <col min="4" max="4" width="11.57421875" style="0" customWidth="1"/>
    <col min="5" max="5" width="9.28125" style="0" bestFit="1" customWidth="1"/>
    <col min="6" max="6" width="9.8515625" style="0" bestFit="1" customWidth="1"/>
    <col min="7" max="7" width="10.57421875" style="0" bestFit="1" customWidth="1"/>
    <col min="8" max="8" width="9.57421875" style="0" bestFit="1" customWidth="1"/>
    <col min="9" max="9" width="13.421875" style="0" customWidth="1"/>
  </cols>
  <sheetData>
    <row r="1" spans="1:9" ht="18.75" thickBot="1">
      <c r="A1" s="81" t="s">
        <v>93</v>
      </c>
      <c r="B1" s="81"/>
      <c r="C1" s="81"/>
      <c r="D1" s="81"/>
      <c r="E1" s="81"/>
      <c r="F1" s="81"/>
      <c r="G1" s="81"/>
      <c r="H1" s="81"/>
      <c r="I1" s="81"/>
    </row>
    <row r="2" spans="1:9" ht="18.75">
      <c r="A2" s="1"/>
      <c r="B2" s="1"/>
      <c r="C2" s="1"/>
      <c r="D2" s="1"/>
      <c r="E2" s="1"/>
      <c r="F2" s="1"/>
      <c r="G2" s="1"/>
      <c r="H2" s="1"/>
      <c r="I2" s="1"/>
    </row>
    <row r="3" spans="1:9" ht="90">
      <c r="A3" s="7" t="s">
        <v>57</v>
      </c>
      <c r="B3" s="10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 ht="28.5">
      <c r="A4" s="11" t="s">
        <v>31</v>
      </c>
      <c r="B4" s="12" t="s">
        <v>85</v>
      </c>
      <c r="C4" s="40">
        <v>192</v>
      </c>
      <c r="D4" s="13" t="s">
        <v>9</v>
      </c>
      <c r="E4" s="14"/>
      <c r="F4" s="15">
        <v>0</v>
      </c>
      <c r="G4" s="14">
        <f>$C4*$E4</f>
        <v>0</v>
      </c>
      <c r="H4" s="14">
        <f>$C4*$F4</f>
        <v>0</v>
      </c>
      <c r="I4" s="14">
        <f>$G4+$H4</f>
        <v>0</v>
      </c>
    </row>
    <row r="5" spans="1:9" ht="15">
      <c r="A5" s="11" t="s">
        <v>32</v>
      </c>
      <c r="B5" s="16" t="s">
        <v>96</v>
      </c>
      <c r="C5" s="40">
        <v>2</v>
      </c>
      <c r="D5" s="13" t="s">
        <v>9</v>
      </c>
      <c r="E5" s="14"/>
      <c r="F5" s="15">
        <v>0</v>
      </c>
      <c r="G5" s="14">
        <f aca="true" t="shared" si="0" ref="G5:G17">$C5*$E5</f>
        <v>0</v>
      </c>
      <c r="H5" s="14">
        <f aca="true" t="shared" si="1" ref="H5:H17">$C5*$F5</f>
        <v>0</v>
      </c>
      <c r="I5" s="14">
        <f aca="true" t="shared" si="2" ref="I5:I17">$G5+$H5</f>
        <v>0</v>
      </c>
    </row>
    <row r="6" spans="1:9" ht="28.5">
      <c r="A6" s="11" t="s">
        <v>33</v>
      </c>
      <c r="B6" s="16" t="s">
        <v>86</v>
      </c>
      <c r="C6" s="40">
        <v>1</v>
      </c>
      <c r="D6" s="13" t="s">
        <v>10</v>
      </c>
      <c r="E6" s="25"/>
      <c r="F6" s="15">
        <v>0</v>
      </c>
      <c r="G6" s="14">
        <f t="shared" si="0"/>
        <v>0</v>
      </c>
      <c r="H6" s="14">
        <f t="shared" si="1"/>
        <v>0</v>
      </c>
      <c r="I6" s="14">
        <f t="shared" si="2"/>
        <v>0</v>
      </c>
    </row>
    <row r="7" spans="1:9" ht="28.5">
      <c r="A7" s="11" t="s">
        <v>34</v>
      </c>
      <c r="B7" s="16" t="s">
        <v>87</v>
      </c>
      <c r="C7" s="40">
        <v>1</v>
      </c>
      <c r="D7" s="13" t="s">
        <v>10</v>
      </c>
      <c r="E7" s="25"/>
      <c r="F7" s="15">
        <v>0</v>
      </c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 ht="15">
      <c r="A8" s="11" t="s">
        <v>35</v>
      </c>
      <c r="B8" s="16" t="s">
        <v>88</v>
      </c>
      <c r="C8" s="40">
        <v>1</v>
      </c>
      <c r="D8" s="13" t="s">
        <v>10</v>
      </c>
      <c r="E8" s="25"/>
      <c r="F8" s="15">
        <v>0</v>
      </c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 ht="57">
      <c r="A9" s="11" t="s">
        <v>36</v>
      </c>
      <c r="B9" s="16" t="s">
        <v>157</v>
      </c>
      <c r="C9" s="40">
        <v>1</v>
      </c>
      <c r="D9" s="13" t="s">
        <v>10</v>
      </c>
      <c r="E9" s="25"/>
      <c r="F9" s="15">
        <v>0</v>
      </c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ht="75" customHeight="1">
      <c r="A10" s="11" t="s">
        <v>37</v>
      </c>
      <c r="B10" s="16" t="s">
        <v>158</v>
      </c>
      <c r="C10" s="40">
        <v>1</v>
      </c>
      <c r="D10" s="13" t="s">
        <v>10</v>
      </c>
      <c r="E10" s="14"/>
      <c r="F10" s="15">
        <v>0</v>
      </c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ht="42.75">
      <c r="A11" s="11" t="s">
        <v>38</v>
      </c>
      <c r="B11" s="16" t="s">
        <v>126</v>
      </c>
      <c r="C11" s="40">
        <v>1</v>
      </c>
      <c r="D11" s="13" t="s">
        <v>10</v>
      </c>
      <c r="E11" s="14"/>
      <c r="F11" s="15">
        <v>0</v>
      </c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ht="42.75">
      <c r="A12" s="11" t="s">
        <v>39</v>
      </c>
      <c r="B12" s="16" t="s">
        <v>11</v>
      </c>
      <c r="C12" s="40">
        <v>1</v>
      </c>
      <c r="D12" s="13" t="s">
        <v>10</v>
      </c>
      <c r="E12" s="15">
        <v>0</v>
      </c>
      <c r="F12" s="14"/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ht="99.75">
      <c r="A13" s="11" t="s">
        <v>40</v>
      </c>
      <c r="B13" s="16" t="s">
        <v>90</v>
      </c>
      <c r="C13" s="40">
        <v>1</v>
      </c>
      <c r="D13" s="13" t="s">
        <v>10</v>
      </c>
      <c r="E13" s="15">
        <v>0</v>
      </c>
      <c r="F13" s="14"/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ht="57">
      <c r="A14" s="11" t="s">
        <v>41</v>
      </c>
      <c r="B14" s="16" t="s">
        <v>128</v>
      </c>
      <c r="C14" s="40">
        <v>1</v>
      </c>
      <c r="D14" s="13" t="s">
        <v>10</v>
      </c>
      <c r="E14" s="15">
        <v>0</v>
      </c>
      <c r="F14" s="14"/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 ht="42.75">
      <c r="A15" s="11" t="s">
        <v>42</v>
      </c>
      <c r="B15" s="16" t="s">
        <v>13</v>
      </c>
      <c r="C15" s="40">
        <v>3</v>
      </c>
      <c r="D15" s="13" t="s">
        <v>10</v>
      </c>
      <c r="E15" s="15">
        <v>0</v>
      </c>
      <c r="F15" s="14"/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9" ht="42.75">
      <c r="A16" s="11" t="s">
        <v>102</v>
      </c>
      <c r="B16" s="16" t="s">
        <v>8</v>
      </c>
      <c r="C16" s="40">
        <v>3</v>
      </c>
      <c r="D16" s="13" t="s">
        <v>10</v>
      </c>
      <c r="E16" s="15">
        <v>0</v>
      </c>
      <c r="F16" s="14"/>
      <c r="G16" s="14">
        <f t="shared" si="0"/>
        <v>0</v>
      </c>
      <c r="H16" s="14">
        <f t="shared" si="1"/>
        <v>0</v>
      </c>
      <c r="I16" s="14">
        <f t="shared" si="2"/>
        <v>0</v>
      </c>
    </row>
    <row r="17" spans="1:9" ht="57">
      <c r="A17" s="11" t="s">
        <v>129</v>
      </c>
      <c r="B17" s="16" t="s">
        <v>14</v>
      </c>
      <c r="C17" s="40">
        <v>1</v>
      </c>
      <c r="D17" s="13" t="s">
        <v>10</v>
      </c>
      <c r="E17" s="15">
        <v>0</v>
      </c>
      <c r="F17" s="14"/>
      <c r="G17" s="14">
        <f t="shared" si="0"/>
        <v>0</v>
      </c>
      <c r="H17" s="14">
        <f t="shared" si="1"/>
        <v>0</v>
      </c>
      <c r="I17" s="14">
        <f t="shared" si="2"/>
        <v>0</v>
      </c>
    </row>
    <row r="18" spans="1:9" ht="15.75">
      <c r="A18" s="17" t="s">
        <v>60</v>
      </c>
      <c r="B18" s="26" t="s">
        <v>59</v>
      </c>
      <c r="C18" s="18"/>
      <c r="D18" s="18"/>
      <c r="E18" s="8"/>
      <c r="F18" s="18"/>
      <c r="G18" s="19">
        <f>SUM(G4:G17)</f>
        <v>0</v>
      </c>
      <c r="H18" s="19">
        <f>SUM(H4:H17)</f>
        <v>0</v>
      </c>
      <c r="I18" s="19">
        <f>SUM(I4:I17)</f>
        <v>0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70" zoomScaleNormal="70" zoomScalePageLayoutView="0" workbookViewId="0" topLeftCell="A22">
      <selection activeCell="G5" sqref="G5"/>
    </sheetView>
  </sheetViews>
  <sheetFormatPr defaultColWidth="8.7109375" defaultRowHeight="15"/>
  <cols>
    <col min="1" max="1" width="8.7109375" style="38" customWidth="1"/>
    <col min="2" max="2" width="31.140625" style="38" customWidth="1"/>
    <col min="3" max="3" width="10.8515625" style="38" bestFit="1" customWidth="1"/>
    <col min="4" max="4" width="11.421875" style="38" bestFit="1" customWidth="1"/>
    <col min="5" max="5" width="9.28125" style="38" bestFit="1" customWidth="1"/>
    <col min="6" max="6" width="9.8515625" style="38" bestFit="1" customWidth="1"/>
    <col min="7" max="7" width="10.28125" style="38" customWidth="1"/>
    <col min="8" max="8" width="9.421875" style="38" bestFit="1" customWidth="1"/>
    <col min="9" max="9" width="16.421875" style="38" customWidth="1"/>
    <col min="10" max="16384" width="8.7109375" style="38" customWidth="1"/>
  </cols>
  <sheetData>
    <row r="1" spans="1:9" ht="18.75" thickBot="1">
      <c r="A1" s="82" t="s">
        <v>134</v>
      </c>
      <c r="B1" s="82"/>
      <c r="C1" s="82"/>
      <c r="D1" s="82"/>
      <c r="E1" s="82"/>
      <c r="F1" s="82"/>
      <c r="G1" s="82"/>
      <c r="H1" s="82"/>
      <c r="I1" s="82"/>
    </row>
    <row r="2" spans="1:9" ht="18">
      <c r="A2" s="42"/>
      <c r="B2" s="42"/>
      <c r="C2" s="42"/>
      <c r="D2" s="42"/>
      <c r="E2" s="42"/>
      <c r="F2" s="42"/>
      <c r="G2" s="42"/>
      <c r="H2" s="42"/>
      <c r="I2" s="42"/>
    </row>
    <row r="3" spans="1:9" ht="90">
      <c r="A3" s="7" t="s">
        <v>57</v>
      </c>
      <c r="B3" s="10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 ht="28.5">
      <c r="A4" s="27" t="s">
        <v>43</v>
      </c>
      <c r="B4" s="12" t="s">
        <v>85</v>
      </c>
      <c r="C4" s="41">
        <v>354</v>
      </c>
      <c r="D4" s="28" t="s">
        <v>9</v>
      </c>
      <c r="E4" s="25"/>
      <c r="F4" s="15">
        <v>0</v>
      </c>
      <c r="G4" s="25">
        <f>$C4*$E4</f>
        <v>0</v>
      </c>
      <c r="H4" s="25">
        <f>$C4*$F4</f>
        <v>0</v>
      </c>
      <c r="I4" s="25">
        <f>$G4+$H4</f>
        <v>0</v>
      </c>
    </row>
    <row r="5" spans="1:9" ht="14.25">
      <c r="A5" s="27" t="s">
        <v>44</v>
      </c>
      <c r="B5" s="16" t="s">
        <v>98</v>
      </c>
      <c r="C5" s="41">
        <v>1</v>
      </c>
      <c r="D5" s="28" t="s">
        <v>10</v>
      </c>
      <c r="E5" s="25"/>
      <c r="F5" s="15">
        <v>0</v>
      </c>
      <c r="G5" s="25">
        <f aca="true" t="shared" si="0" ref="G5:G23">$C5*$E5</f>
        <v>0</v>
      </c>
      <c r="H5" s="25">
        <f aca="true" t="shared" si="1" ref="H5:H23">$C5*$F5</f>
        <v>0</v>
      </c>
      <c r="I5" s="25">
        <f aca="true" t="shared" si="2" ref="I5:I23">$G5+$H5</f>
        <v>0</v>
      </c>
    </row>
    <row r="6" spans="1:9" ht="14.25">
      <c r="A6" s="27" t="s">
        <v>45</v>
      </c>
      <c r="B6" s="16" t="s">
        <v>95</v>
      </c>
      <c r="C6" s="41">
        <v>1</v>
      </c>
      <c r="D6" s="28" t="s">
        <v>10</v>
      </c>
      <c r="E6" s="25"/>
      <c r="F6" s="15">
        <v>0</v>
      </c>
      <c r="G6" s="25">
        <f t="shared" si="0"/>
        <v>0</v>
      </c>
      <c r="H6" s="25">
        <f t="shared" si="1"/>
        <v>0</v>
      </c>
      <c r="I6" s="25">
        <f t="shared" si="2"/>
        <v>0</v>
      </c>
    </row>
    <row r="7" spans="1:9" ht="14.25">
      <c r="A7" s="27" t="s">
        <v>46</v>
      </c>
      <c r="B7" s="16" t="s">
        <v>96</v>
      </c>
      <c r="C7" s="41">
        <v>3</v>
      </c>
      <c r="D7" s="28" t="s">
        <v>10</v>
      </c>
      <c r="E7" s="25"/>
      <c r="F7" s="15">
        <v>0</v>
      </c>
      <c r="G7" s="25">
        <f t="shared" si="0"/>
        <v>0</v>
      </c>
      <c r="H7" s="25">
        <f t="shared" si="1"/>
        <v>0</v>
      </c>
      <c r="I7" s="25">
        <f t="shared" si="2"/>
        <v>0</v>
      </c>
    </row>
    <row r="8" spans="1:9" ht="28.5">
      <c r="A8" s="27" t="s">
        <v>47</v>
      </c>
      <c r="B8" s="16" t="s">
        <v>86</v>
      </c>
      <c r="C8" s="41">
        <v>1</v>
      </c>
      <c r="D8" s="28" t="s">
        <v>10</v>
      </c>
      <c r="E8" s="14"/>
      <c r="F8" s="15">
        <v>0</v>
      </c>
      <c r="G8" s="25">
        <f t="shared" si="0"/>
        <v>0</v>
      </c>
      <c r="H8" s="25">
        <f t="shared" si="1"/>
        <v>0</v>
      </c>
      <c r="I8" s="25">
        <f t="shared" si="2"/>
        <v>0</v>
      </c>
    </row>
    <row r="9" spans="1:9" ht="28.5">
      <c r="A9" s="27" t="s">
        <v>48</v>
      </c>
      <c r="B9" s="16" t="s">
        <v>87</v>
      </c>
      <c r="C9" s="41">
        <v>1</v>
      </c>
      <c r="D9" s="28" t="s">
        <v>10</v>
      </c>
      <c r="E9" s="14"/>
      <c r="F9" s="15">
        <v>0</v>
      </c>
      <c r="G9" s="25">
        <f t="shared" si="0"/>
        <v>0</v>
      </c>
      <c r="H9" s="25">
        <f t="shared" si="1"/>
        <v>0</v>
      </c>
      <c r="I9" s="25">
        <f t="shared" si="2"/>
        <v>0</v>
      </c>
    </row>
    <row r="10" spans="1:9" ht="28.5">
      <c r="A10" s="27" t="s">
        <v>49</v>
      </c>
      <c r="B10" s="16" t="s">
        <v>88</v>
      </c>
      <c r="C10" s="41">
        <v>1</v>
      </c>
      <c r="D10" s="28" t="s">
        <v>10</v>
      </c>
      <c r="E10" s="14"/>
      <c r="F10" s="15">
        <v>0</v>
      </c>
      <c r="G10" s="25">
        <f t="shared" si="0"/>
        <v>0</v>
      </c>
      <c r="H10" s="25">
        <f t="shared" si="1"/>
        <v>0</v>
      </c>
      <c r="I10" s="25">
        <f t="shared" si="2"/>
        <v>0</v>
      </c>
    </row>
    <row r="11" spans="1:9" ht="62.25" customHeight="1">
      <c r="A11" s="27" t="s">
        <v>50</v>
      </c>
      <c r="B11" s="16" t="s">
        <v>160</v>
      </c>
      <c r="C11" s="41">
        <v>1</v>
      </c>
      <c r="D11" s="28" t="s">
        <v>10</v>
      </c>
      <c r="E11" s="14"/>
      <c r="F11" s="15">
        <v>0</v>
      </c>
      <c r="G11" s="25">
        <f t="shared" si="0"/>
        <v>0</v>
      </c>
      <c r="H11" s="25">
        <f t="shared" si="1"/>
        <v>0</v>
      </c>
      <c r="I11" s="25">
        <f t="shared" si="2"/>
        <v>0</v>
      </c>
    </row>
    <row r="12" spans="1:9" ht="63" customHeight="1">
      <c r="A12" s="27" t="s">
        <v>51</v>
      </c>
      <c r="B12" s="16" t="s">
        <v>89</v>
      </c>
      <c r="C12" s="41">
        <v>1</v>
      </c>
      <c r="D12" s="28" t="s">
        <v>10</v>
      </c>
      <c r="E12" s="14"/>
      <c r="F12" s="15">
        <v>0</v>
      </c>
      <c r="G12" s="25">
        <f t="shared" si="0"/>
        <v>0</v>
      </c>
      <c r="H12" s="25">
        <f t="shared" si="1"/>
        <v>0</v>
      </c>
      <c r="I12" s="25">
        <f t="shared" si="2"/>
        <v>0</v>
      </c>
    </row>
    <row r="13" spans="1:9" ht="85.5">
      <c r="A13" s="27" t="s">
        <v>52</v>
      </c>
      <c r="B13" s="16" t="s">
        <v>12</v>
      </c>
      <c r="C13" s="40">
        <v>1</v>
      </c>
      <c r="D13" s="13" t="s">
        <v>10</v>
      </c>
      <c r="E13" s="14"/>
      <c r="F13" s="15">
        <v>0</v>
      </c>
      <c r="G13" s="25">
        <f t="shared" si="0"/>
        <v>0</v>
      </c>
      <c r="H13" s="25">
        <f t="shared" si="1"/>
        <v>0</v>
      </c>
      <c r="I13" s="25">
        <f t="shared" si="2"/>
        <v>0</v>
      </c>
    </row>
    <row r="14" spans="1:9" ht="71.25">
      <c r="A14" s="27" t="s">
        <v>53</v>
      </c>
      <c r="B14" s="16" t="s">
        <v>121</v>
      </c>
      <c r="C14" s="40">
        <v>1</v>
      </c>
      <c r="D14" s="13" t="s">
        <v>10</v>
      </c>
      <c r="E14" s="14"/>
      <c r="F14" s="15">
        <v>0</v>
      </c>
      <c r="G14" s="25">
        <f t="shared" si="0"/>
        <v>0</v>
      </c>
      <c r="H14" s="25">
        <f t="shared" si="1"/>
        <v>0</v>
      </c>
      <c r="I14" s="25">
        <f t="shared" si="2"/>
        <v>0</v>
      </c>
    </row>
    <row r="15" spans="1:9" ht="42.75">
      <c r="A15" s="27" t="s">
        <v>54</v>
      </c>
      <c r="B15" s="16" t="s">
        <v>126</v>
      </c>
      <c r="C15" s="40">
        <v>1</v>
      </c>
      <c r="D15" s="13" t="s">
        <v>10</v>
      </c>
      <c r="E15" s="14"/>
      <c r="F15" s="15">
        <v>0</v>
      </c>
      <c r="G15" s="25">
        <f t="shared" si="0"/>
        <v>0</v>
      </c>
      <c r="H15" s="25">
        <f t="shared" si="1"/>
        <v>0</v>
      </c>
      <c r="I15" s="25">
        <f t="shared" si="2"/>
        <v>0</v>
      </c>
    </row>
    <row r="16" spans="1:9" ht="42.75">
      <c r="A16" s="27" t="s">
        <v>105</v>
      </c>
      <c r="B16" s="16" t="s">
        <v>11</v>
      </c>
      <c r="C16" s="40">
        <v>1</v>
      </c>
      <c r="D16" s="13" t="s">
        <v>10</v>
      </c>
      <c r="E16" s="15">
        <v>0</v>
      </c>
      <c r="F16" s="14"/>
      <c r="G16" s="25">
        <f t="shared" si="0"/>
        <v>0</v>
      </c>
      <c r="H16" s="25">
        <f t="shared" si="1"/>
        <v>0</v>
      </c>
      <c r="I16" s="25">
        <f t="shared" si="2"/>
        <v>0</v>
      </c>
    </row>
    <row r="17" spans="1:9" ht="99.75">
      <c r="A17" s="27" t="s">
        <v>106</v>
      </c>
      <c r="B17" s="16" t="s">
        <v>90</v>
      </c>
      <c r="C17" s="40">
        <v>1</v>
      </c>
      <c r="D17" s="13" t="s">
        <v>10</v>
      </c>
      <c r="E17" s="15">
        <v>0</v>
      </c>
      <c r="F17" s="14"/>
      <c r="G17" s="25">
        <f t="shared" si="0"/>
        <v>0</v>
      </c>
      <c r="H17" s="25">
        <f t="shared" si="1"/>
        <v>0</v>
      </c>
      <c r="I17" s="25">
        <f t="shared" si="2"/>
        <v>0</v>
      </c>
    </row>
    <row r="18" spans="1:9" ht="57">
      <c r="A18" s="27" t="s">
        <v>130</v>
      </c>
      <c r="B18" s="16" t="s">
        <v>128</v>
      </c>
      <c r="C18" s="40">
        <v>1</v>
      </c>
      <c r="D18" s="13" t="s">
        <v>10</v>
      </c>
      <c r="E18" s="15">
        <v>0</v>
      </c>
      <c r="F18" s="14"/>
      <c r="G18" s="25">
        <f t="shared" si="0"/>
        <v>0</v>
      </c>
      <c r="H18" s="25">
        <f t="shared" si="1"/>
        <v>0</v>
      </c>
      <c r="I18" s="25">
        <f t="shared" si="2"/>
        <v>0</v>
      </c>
    </row>
    <row r="19" spans="1:9" ht="57">
      <c r="A19" s="27" t="s">
        <v>131</v>
      </c>
      <c r="B19" s="16" t="s">
        <v>124</v>
      </c>
      <c r="C19" s="40">
        <v>1</v>
      </c>
      <c r="D19" s="13" t="s">
        <v>10</v>
      </c>
      <c r="E19" s="15">
        <v>0</v>
      </c>
      <c r="F19" s="14"/>
      <c r="G19" s="25">
        <f t="shared" si="0"/>
        <v>0</v>
      </c>
      <c r="H19" s="25">
        <f t="shared" si="1"/>
        <v>0</v>
      </c>
      <c r="I19" s="25">
        <f t="shared" si="2"/>
        <v>0</v>
      </c>
    </row>
    <row r="20" spans="1:9" ht="42.75">
      <c r="A20" s="27" t="s">
        <v>132</v>
      </c>
      <c r="B20" s="16" t="s">
        <v>13</v>
      </c>
      <c r="C20" s="40">
        <v>5</v>
      </c>
      <c r="D20" s="13" t="s">
        <v>10</v>
      </c>
      <c r="E20" s="15">
        <v>0</v>
      </c>
      <c r="F20" s="14"/>
      <c r="G20" s="25">
        <f t="shared" si="0"/>
        <v>0</v>
      </c>
      <c r="H20" s="25">
        <f t="shared" si="1"/>
        <v>0</v>
      </c>
      <c r="I20" s="25">
        <f t="shared" si="2"/>
        <v>0</v>
      </c>
    </row>
    <row r="21" spans="1:9" ht="42.75">
      <c r="A21" s="27" t="s">
        <v>133</v>
      </c>
      <c r="B21" s="16" t="s">
        <v>162</v>
      </c>
      <c r="C21" s="40">
        <v>1</v>
      </c>
      <c r="D21" s="13" t="s">
        <v>10</v>
      </c>
      <c r="E21" s="15">
        <v>0</v>
      </c>
      <c r="F21" s="14"/>
      <c r="G21" s="25">
        <f t="shared" si="0"/>
        <v>0</v>
      </c>
      <c r="H21" s="25">
        <f t="shared" si="1"/>
        <v>0</v>
      </c>
      <c r="I21" s="25">
        <f t="shared" si="2"/>
        <v>0</v>
      </c>
    </row>
    <row r="22" spans="1:9" ht="42.75">
      <c r="A22" s="27" t="s">
        <v>159</v>
      </c>
      <c r="B22" s="16" t="s">
        <v>8</v>
      </c>
      <c r="C22" s="40">
        <v>1</v>
      </c>
      <c r="D22" s="13" t="s">
        <v>10</v>
      </c>
      <c r="E22" s="15">
        <v>0</v>
      </c>
      <c r="F22" s="14"/>
      <c r="G22" s="25">
        <f t="shared" si="0"/>
        <v>0</v>
      </c>
      <c r="H22" s="25">
        <f t="shared" si="1"/>
        <v>0</v>
      </c>
      <c r="I22" s="25">
        <f t="shared" si="2"/>
        <v>0</v>
      </c>
    </row>
    <row r="23" spans="1:9" ht="57">
      <c r="A23" s="27" t="s">
        <v>161</v>
      </c>
      <c r="B23" s="16" t="s">
        <v>14</v>
      </c>
      <c r="C23" s="40">
        <v>1</v>
      </c>
      <c r="D23" s="13" t="s">
        <v>10</v>
      </c>
      <c r="E23" s="15">
        <v>0</v>
      </c>
      <c r="F23" s="14"/>
      <c r="G23" s="25">
        <f t="shared" si="0"/>
        <v>0</v>
      </c>
      <c r="H23" s="25">
        <f t="shared" si="1"/>
        <v>0</v>
      </c>
      <c r="I23" s="25">
        <f t="shared" si="2"/>
        <v>0</v>
      </c>
    </row>
    <row r="24" spans="1:9" ht="15.75">
      <c r="A24" s="17" t="s">
        <v>58</v>
      </c>
      <c r="B24" s="26" t="s">
        <v>59</v>
      </c>
      <c r="C24" s="18"/>
      <c r="D24" s="18"/>
      <c r="E24" s="8"/>
      <c r="F24" s="18"/>
      <c r="G24" s="19">
        <f>SUM(G4:G23)</f>
        <v>0</v>
      </c>
      <c r="H24" s="19">
        <f>SUM(H4:H23)</f>
        <v>0</v>
      </c>
      <c r="I24" s="19">
        <f>SUM(I4:I23)</f>
        <v>0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70" zoomScaleNormal="70" zoomScalePageLayoutView="0" workbookViewId="0" topLeftCell="A7">
      <selection activeCell="B13" sqref="B13"/>
    </sheetView>
  </sheetViews>
  <sheetFormatPr defaultColWidth="9.140625" defaultRowHeight="15"/>
  <cols>
    <col min="2" max="2" width="40.421875" style="0" customWidth="1"/>
    <col min="3" max="3" width="10.8515625" style="0" bestFit="1" customWidth="1"/>
    <col min="4" max="4" width="11.421875" style="0" bestFit="1" customWidth="1"/>
    <col min="5" max="5" width="9.28125" style="0" bestFit="1" customWidth="1"/>
    <col min="6" max="6" width="9.8515625" style="0" bestFit="1" customWidth="1"/>
    <col min="7" max="7" width="10.140625" style="0" customWidth="1"/>
    <col min="8" max="8" width="9.421875" style="0" bestFit="1" customWidth="1"/>
    <col min="9" max="9" width="15.140625" style="0" bestFit="1" customWidth="1"/>
  </cols>
  <sheetData>
    <row r="1" spans="1:9" ht="18.75" thickBot="1">
      <c r="A1" s="81" t="s">
        <v>94</v>
      </c>
      <c r="B1" s="81"/>
      <c r="C1" s="81"/>
      <c r="D1" s="81"/>
      <c r="E1" s="81"/>
      <c r="F1" s="81"/>
      <c r="G1" s="81"/>
      <c r="H1" s="81"/>
      <c r="I1" s="81"/>
    </row>
    <row r="2" spans="1:9" ht="18.75">
      <c r="A2" s="1"/>
      <c r="B2" s="1"/>
      <c r="C2" s="1"/>
      <c r="D2" s="1"/>
      <c r="E2" s="1"/>
      <c r="F2" s="1"/>
      <c r="G2" s="1"/>
      <c r="H2" s="1"/>
      <c r="I2" s="1"/>
    </row>
    <row r="3" spans="1:9" ht="90">
      <c r="A3" s="7" t="s">
        <v>57</v>
      </c>
      <c r="B3" s="10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 ht="28.5">
      <c r="A4" s="11" t="s">
        <v>55</v>
      </c>
      <c r="B4" s="12" t="s">
        <v>85</v>
      </c>
      <c r="C4" s="40">
        <v>192</v>
      </c>
      <c r="D4" s="13" t="s">
        <v>9</v>
      </c>
      <c r="E4" s="14"/>
      <c r="F4" s="15">
        <v>0</v>
      </c>
      <c r="G4" s="14">
        <f>$C4*$E4</f>
        <v>0</v>
      </c>
      <c r="H4" s="14">
        <f>$C4*$F4</f>
        <v>0</v>
      </c>
      <c r="I4" s="14">
        <f>$G4+$H4</f>
        <v>0</v>
      </c>
    </row>
    <row r="5" spans="1:9" ht="15">
      <c r="A5" s="11" t="s">
        <v>56</v>
      </c>
      <c r="B5" s="16" t="s">
        <v>98</v>
      </c>
      <c r="C5" s="40">
        <v>1</v>
      </c>
      <c r="D5" s="13" t="s">
        <v>9</v>
      </c>
      <c r="E5" s="14"/>
      <c r="F5" s="15">
        <v>0</v>
      </c>
      <c r="G5" s="14">
        <f aca="true" t="shared" si="0" ref="G5:G19">$C5*$E5</f>
        <v>0</v>
      </c>
      <c r="H5" s="14">
        <f aca="true" t="shared" si="1" ref="H5:H19">$C5*$F5</f>
        <v>0</v>
      </c>
      <c r="I5" s="14">
        <f aca="true" t="shared" si="2" ref="I5:I19">$G5+$H5</f>
        <v>0</v>
      </c>
    </row>
    <row r="6" spans="1:9" ht="15">
      <c r="A6" s="11" t="s">
        <v>71</v>
      </c>
      <c r="B6" s="16" t="s">
        <v>97</v>
      </c>
      <c r="C6" s="40">
        <v>1</v>
      </c>
      <c r="D6" s="13" t="s">
        <v>9</v>
      </c>
      <c r="E6" s="14"/>
      <c r="F6" s="15">
        <v>0</v>
      </c>
      <c r="G6" s="14">
        <f t="shared" si="0"/>
        <v>0</v>
      </c>
      <c r="H6" s="14">
        <f t="shared" si="1"/>
        <v>0</v>
      </c>
      <c r="I6" s="14">
        <f t="shared" si="2"/>
        <v>0</v>
      </c>
    </row>
    <row r="7" spans="1:9" ht="15">
      <c r="A7" s="11" t="s">
        <v>72</v>
      </c>
      <c r="B7" s="16" t="s">
        <v>142</v>
      </c>
      <c r="C7" s="40">
        <v>1</v>
      </c>
      <c r="D7" s="13" t="s">
        <v>9</v>
      </c>
      <c r="E7" s="14"/>
      <c r="F7" s="15">
        <v>0</v>
      </c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 ht="28.5">
      <c r="A8" s="11" t="s">
        <v>73</v>
      </c>
      <c r="B8" s="16" t="s">
        <v>86</v>
      </c>
      <c r="C8" s="40">
        <v>1</v>
      </c>
      <c r="D8" s="13" t="s">
        <v>10</v>
      </c>
      <c r="E8" s="25"/>
      <c r="F8" s="15">
        <v>0</v>
      </c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 ht="28.5">
      <c r="A9" s="11" t="s">
        <v>74</v>
      </c>
      <c r="B9" s="16" t="s">
        <v>87</v>
      </c>
      <c r="C9" s="40">
        <v>1</v>
      </c>
      <c r="D9" s="13" t="s">
        <v>10</v>
      </c>
      <c r="E9" s="25"/>
      <c r="F9" s="15">
        <v>0</v>
      </c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ht="15">
      <c r="A10" s="11" t="s">
        <v>75</v>
      </c>
      <c r="B10" s="16" t="s">
        <v>88</v>
      </c>
      <c r="C10" s="40">
        <v>1</v>
      </c>
      <c r="D10" s="13" t="s">
        <v>10</v>
      </c>
      <c r="E10" s="25"/>
      <c r="F10" s="15">
        <v>0</v>
      </c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ht="30" customHeight="1">
      <c r="A11" s="11" t="s">
        <v>76</v>
      </c>
      <c r="B11" s="16" t="s">
        <v>89</v>
      </c>
      <c r="C11" s="40">
        <v>1</v>
      </c>
      <c r="D11" s="13" t="s">
        <v>10</v>
      </c>
      <c r="E11" s="25"/>
      <c r="F11" s="15">
        <v>0</v>
      </c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ht="57" customHeight="1">
      <c r="A12" s="11" t="s">
        <v>77</v>
      </c>
      <c r="B12" s="16" t="s">
        <v>158</v>
      </c>
      <c r="C12" s="40">
        <v>1</v>
      </c>
      <c r="D12" s="13" t="s">
        <v>10</v>
      </c>
      <c r="E12" s="14"/>
      <c r="F12" s="15">
        <v>0</v>
      </c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ht="28.5">
      <c r="A13" s="11" t="s">
        <v>78</v>
      </c>
      <c r="B13" s="16" t="s">
        <v>126</v>
      </c>
      <c r="C13" s="40">
        <v>1</v>
      </c>
      <c r="D13" s="13" t="s">
        <v>10</v>
      </c>
      <c r="E13" s="14"/>
      <c r="F13" s="15">
        <v>0</v>
      </c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ht="33.75" customHeight="1">
      <c r="A14" s="11" t="s">
        <v>79</v>
      </c>
      <c r="B14" s="16" t="s">
        <v>11</v>
      </c>
      <c r="C14" s="40">
        <v>1</v>
      </c>
      <c r="D14" s="13" t="s">
        <v>10</v>
      </c>
      <c r="E14" s="15">
        <v>0</v>
      </c>
      <c r="F14" s="14"/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 ht="74.25" customHeight="1">
      <c r="A15" s="11" t="s">
        <v>80</v>
      </c>
      <c r="B15" s="16" t="s">
        <v>90</v>
      </c>
      <c r="C15" s="40">
        <v>1</v>
      </c>
      <c r="D15" s="13" t="s">
        <v>10</v>
      </c>
      <c r="E15" s="15">
        <v>0</v>
      </c>
      <c r="F15" s="14"/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9" ht="29.25" customHeight="1">
      <c r="A16" s="11" t="s">
        <v>81</v>
      </c>
      <c r="B16" s="16" t="s">
        <v>128</v>
      </c>
      <c r="C16" s="40">
        <v>1</v>
      </c>
      <c r="D16" s="13" t="s">
        <v>10</v>
      </c>
      <c r="E16" s="15">
        <v>0</v>
      </c>
      <c r="F16" s="14"/>
      <c r="G16" s="14">
        <f t="shared" si="0"/>
        <v>0</v>
      </c>
      <c r="H16" s="14">
        <f t="shared" si="1"/>
        <v>0</v>
      </c>
      <c r="I16" s="14">
        <f t="shared" si="2"/>
        <v>0</v>
      </c>
    </row>
    <row r="17" spans="1:9" ht="28.5">
      <c r="A17" s="11" t="s">
        <v>135</v>
      </c>
      <c r="B17" s="16" t="s">
        <v>13</v>
      </c>
      <c r="C17" s="40">
        <v>3</v>
      </c>
      <c r="D17" s="13" t="s">
        <v>10</v>
      </c>
      <c r="E17" s="15">
        <v>0</v>
      </c>
      <c r="F17" s="14"/>
      <c r="G17" s="14">
        <f t="shared" si="0"/>
        <v>0</v>
      </c>
      <c r="H17" s="14">
        <f t="shared" si="1"/>
        <v>0</v>
      </c>
      <c r="I17" s="14">
        <f t="shared" si="2"/>
        <v>0</v>
      </c>
    </row>
    <row r="18" spans="1:9" ht="28.5">
      <c r="A18" s="11" t="s">
        <v>136</v>
      </c>
      <c r="B18" s="16" t="s">
        <v>8</v>
      </c>
      <c r="C18" s="40">
        <v>1</v>
      </c>
      <c r="D18" s="13" t="s">
        <v>10</v>
      </c>
      <c r="E18" s="15">
        <v>0</v>
      </c>
      <c r="F18" s="14"/>
      <c r="G18" s="14">
        <f t="shared" si="0"/>
        <v>0</v>
      </c>
      <c r="H18" s="14">
        <f t="shared" si="1"/>
        <v>0</v>
      </c>
      <c r="I18" s="14">
        <f t="shared" si="2"/>
        <v>0</v>
      </c>
    </row>
    <row r="19" spans="1:9" ht="42.75">
      <c r="A19" s="11" t="s">
        <v>143</v>
      </c>
      <c r="B19" s="16" t="s">
        <v>14</v>
      </c>
      <c r="C19" s="40">
        <v>1</v>
      </c>
      <c r="D19" s="13" t="s">
        <v>10</v>
      </c>
      <c r="E19" s="15">
        <v>0</v>
      </c>
      <c r="F19" s="14"/>
      <c r="G19" s="14">
        <f t="shared" si="0"/>
        <v>0</v>
      </c>
      <c r="H19" s="14">
        <f t="shared" si="1"/>
        <v>0</v>
      </c>
      <c r="I19" s="14">
        <f t="shared" si="2"/>
        <v>0</v>
      </c>
    </row>
    <row r="20" spans="1:9" ht="15.75">
      <c r="A20" s="17" t="s">
        <v>62</v>
      </c>
      <c r="B20" s="26" t="s">
        <v>59</v>
      </c>
      <c r="C20" s="18"/>
      <c r="D20" s="18"/>
      <c r="E20" s="8"/>
      <c r="F20" s="18"/>
      <c r="G20" s="19">
        <f>SUM(G4:G19)</f>
        <v>0</v>
      </c>
      <c r="H20" s="19">
        <f>SUM(H4:H19)</f>
        <v>0</v>
      </c>
      <c r="I20" s="19">
        <f>SUM(I4:I19)</f>
        <v>0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37.28125" style="0" customWidth="1"/>
    <col min="3" max="3" width="10.7109375" style="0" customWidth="1"/>
    <col min="4" max="5" width="10.28125" style="0" bestFit="1" customWidth="1"/>
    <col min="6" max="6" width="10.8515625" style="0" bestFit="1" customWidth="1"/>
    <col min="7" max="7" width="9.7109375" style="0" bestFit="1" customWidth="1"/>
    <col min="8" max="8" width="10.00390625" style="0" bestFit="1" customWidth="1"/>
    <col min="9" max="9" width="15.00390625" style="0" customWidth="1"/>
  </cols>
  <sheetData>
    <row r="1" spans="1:9" ht="18.75" thickBot="1">
      <c r="A1" s="81" t="s">
        <v>99</v>
      </c>
      <c r="B1" s="81"/>
      <c r="C1" s="81"/>
      <c r="D1" s="81"/>
      <c r="E1" s="81"/>
      <c r="F1" s="81"/>
      <c r="G1" s="81"/>
      <c r="H1" s="81"/>
      <c r="I1" s="81"/>
    </row>
    <row r="2" spans="1:9" ht="18.75">
      <c r="A2" s="1"/>
      <c r="B2" s="1"/>
      <c r="C2" s="1"/>
      <c r="D2" s="1"/>
      <c r="E2" s="1"/>
      <c r="F2" s="1"/>
      <c r="G2" s="1"/>
      <c r="H2" s="1"/>
      <c r="I2" s="1"/>
    </row>
    <row r="3" spans="1:9" ht="60">
      <c r="A3" s="7" t="s">
        <v>57</v>
      </c>
      <c r="B3" s="10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</row>
    <row r="4" spans="1:9" ht="28.5">
      <c r="A4" s="11" t="s">
        <v>82</v>
      </c>
      <c r="B4" s="12" t="s">
        <v>85</v>
      </c>
      <c r="C4" s="40">
        <v>192</v>
      </c>
      <c r="D4" s="13" t="s">
        <v>9</v>
      </c>
      <c r="E4" s="14"/>
      <c r="F4" s="15">
        <v>0</v>
      </c>
      <c r="G4" s="14">
        <f>$C4*$E4</f>
        <v>0</v>
      </c>
      <c r="H4" s="14">
        <f>$C4*$F4</f>
        <v>0</v>
      </c>
      <c r="I4" s="14">
        <f>$G4+$H4</f>
        <v>0</v>
      </c>
    </row>
    <row r="5" spans="1:9" ht="15">
      <c r="A5" s="11" t="s">
        <v>83</v>
      </c>
      <c r="B5" s="16" t="s">
        <v>141</v>
      </c>
      <c r="C5" s="40">
        <v>1</v>
      </c>
      <c r="D5" s="13" t="s">
        <v>9</v>
      </c>
      <c r="E5" s="14"/>
      <c r="F5" s="15">
        <v>0</v>
      </c>
      <c r="G5" s="14">
        <f aca="true" t="shared" si="0" ref="G5:G20">$C5*$E5</f>
        <v>0</v>
      </c>
      <c r="H5" s="14">
        <f aca="true" t="shared" si="1" ref="H5:H20">$C5*$F5</f>
        <v>0</v>
      </c>
      <c r="I5" s="14">
        <f aca="true" t="shared" si="2" ref="I5:I20">$G5+$H5</f>
        <v>0</v>
      </c>
    </row>
    <row r="6" spans="1:9" ht="15">
      <c r="A6" s="11" t="s">
        <v>108</v>
      </c>
      <c r="B6" s="16" t="s">
        <v>91</v>
      </c>
      <c r="C6" s="40">
        <v>1</v>
      </c>
      <c r="D6" s="13" t="s">
        <v>9</v>
      </c>
      <c r="E6" s="14"/>
      <c r="F6" s="15">
        <v>0</v>
      </c>
      <c r="G6" s="14">
        <f t="shared" si="0"/>
        <v>0</v>
      </c>
      <c r="H6" s="14">
        <f t="shared" si="1"/>
        <v>0</v>
      </c>
      <c r="I6" s="14">
        <f t="shared" si="2"/>
        <v>0</v>
      </c>
    </row>
    <row r="7" spans="1:9" ht="28.5">
      <c r="A7" s="11" t="s">
        <v>109</v>
      </c>
      <c r="B7" s="16" t="s">
        <v>86</v>
      </c>
      <c r="C7" s="40">
        <v>1</v>
      </c>
      <c r="D7" s="13" t="s">
        <v>10</v>
      </c>
      <c r="E7" s="25"/>
      <c r="F7" s="15">
        <v>0</v>
      </c>
      <c r="G7" s="14">
        <f t="shared" si="0"/>
        <v>0</v>
      </c>
      <c r="H7" s="14">
        <f t="shared" si="1"/>
        <v>0</v>
      </c>
      <c r="I7" s="14">
        <f t="shared" si="2"/>
        <v>0</v>
      </c>
    </row>
    <row r="8" spans="1:9" ht="28.5">
      <c r="A8" s="11" t="s">
        <v>110</v>
      </c>
      <c r="B8" s="16" t="s">
        <v>87</v>
      </c>
      <c r="C8" s="40">
        <v>1</v>
      </c>
      <c r="D8" s="13" t="s">
        <v>10</v>
      </c>
      <c r="E8" s="25"/>
      <c r="F8" s="15">
        <v>0</v>
      </c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 ht="15">
      <c r="A9" s="11" t="s">
        <v>111</v>
      </c>
      <c r="B9" s="16" t="s">
        <v>88</v>
      </c>
      <c r="C9" s="40">
        <v>1</v>
      </c>
      <c r="D9" s="13" t="s">
        <v>10</v>
      </c>
      <c r="E9" s="25"/>
      <c r="F9" s="15">
        <v>0</v>
      </c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ht="42.75">
      <c r="A10" s="11" t="s">
        <v>112</v>
      </c>
      <c r="B10" s="16" t="s">
        <v>89</v>
      </c>
      <c r="C10" s="40">
        <v>1</v>
      </c>
      <c r="D10" s="13" t="s">
        <v>10</v>
      </c>
      <c r="E10" s="25"/>
      <c r="F10" s="15">
        <v>0</v>
      </c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ht="71.25">
      <c r="A11" s="11" t="s">
        <v>113</v>
      </c>
      <c r="B11" s="16" t="s">
        <v>158</v>
      </c>
      <c r="C11" s="40">
        <v>1</v>
      </c>
      <c r="D11" s="13" t="s">
        <v>10</v>
      </c>
      <c r="E11" s="14"/>
      <c r="F11" s="15">
        <v>0</v>
      </c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ht="71.25">
      <c r="A12" s="11" t="s">
        <v>114</v>
      </c>
      <c r="B12" s="16" t="s">
        <v>121</v>
      </c>
      <c r="C12" s="40">
        <v>1</v>
      </c>
      <c r="D12" s="13" t="s">
        <v>10</v>
      </c>
      <c r="E12" s="14"/>
      <c r="F12" s="15">
        <v>0</v>
      </c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ht="28.5">
      <c r="A13" s="11" t="s">
        <v>115</v>
      </c>
      <c r="B13" s="16" t="s">
        <v>126</v>
      </c>
      <c r="C13" s="40">
        <v>1</v>
      </c>
      <c r="D13" s="13" t="s">
        <v>10</v>
      </c>
      <c r="E13" s="14"/>
      <c r="F13" s="15">
        <v>0</v>
      </c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ht="42.75">
      <c r="A14" s="11" t="s">
        <v>116</v>
      </c>
      <c r="B14" s="16" t="s">
        <v>11</v>
      </c>
      <c r="C14" s="40">
        <v>1</v>
      </c>
      <c r="D14" s="13" t="s">
        <v>10</v>
      </c>
      <c r="E14" s="15">
        <v>0</v>
      </c>
      <c r="F14" s="14"/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 ht="99.75">
      <c r="A15" s="11" t="s">
        <v>117</v>
      </c>
      <c r="B15" s="16" t="s">
        <v>90</v>
      </c>
      <c r="C15" s="40">
        <v>1</v>
      </c>
      <c r="D15" s="13" t="s">
        <v>10</v>
      </c>
      <c r="E15" s="15">
        <v>0</v>
      </c>
      <c r="F15" s="14"/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9" ht="47.25" customHeight="1">
      <c r="A16" s="11" t="s">
        <v>118</v>
      </c>
      <c r="B16" s="16" t="s">
        <v>124</v>
      </c>
      <c r="C16" s="40">
        <v>1</v>
      </c>
      <c r="D16" s="13" t="s">
        <v>10</v>
      </c>
      <c r="E16" s="15">
        <v>0</v>
      </c>
      <c r="F16" s="14"/>
      <c r="G16" s="14">
        <f t="shared" si="0"/>
        <v>0</v>
      </c>
      <c r="H16" s="14">
        <f t="shared" si="1"/>
        <v>0</v>
      </c>
      <c r="I16" s="14">
        <f t="shared" si="2"/>
        <v>0</v>
      </c>
    </row>
    <row r="17" spans="1:9" ht="42.75">
      <c r="A17" s="11" t="s">
        <v>137</v>
      </c>
      <c r="B17" s="16" t="s">
        <v>128</v>
      </c>
      <c r="C17" s="40">
        <v>1</v>
      </c>
      <c r="D17" s="13" t="s">
        <v>10</v>
      </c>
      <c r="E17" s="15">
        <v>0</v>
      </c>
      <c r="F17" s="14"/>
      <c r="G17" s="14">
        <f t="shared" si="0"/>
        <v>0</v>
      </c>
      <c r="H17" s="14">
        <f t="shared" si="1"/>
        <v>0</v>
      </c>
      <c r="I17" s="14">
        <f t="shared" si="2"/>
        <v>0</v>
      </c>
    </row>
    <row r="18" spans="1:9" ht="42.75">
      <c r="A18" s="11" t="s">
        <v>138</v>
      </c>
      <c r="B18" s="16" t="s">
        <v>13</v>
      </c>
      <c r="C18" s="40">
        <v>2</v>
      </c>
      <c r="D18" s="13" t="s">
        <v>10</v>
      </c>
      <c r="E18" s="15">
        <v>0</v>
      </c>
      <c r="F18" s="14"/>
      <c r="G18" s="14">
        <f t="shared" si="0"/>
        <v>0</v>
      </c>
      <c r="H18" s="14">
        <f>$C18*$F18</f>
        <v>0</v>
      </c>
      <c r="I18" s="14">
        <f t="shared" si="2"/>
        <v>0</v>
      </c>
    </row>
    <row r="19" spans="1:9" ht="42.75">
      <c r="A19" s="11" t="s">
        <v>139</v>
      </c>
      <c r="B19" s="16" t="s">
        <v>8</v>
      </c>
      <c r="C19" s="40">
        <v>1</v>
      </c>
      <c r="D19" s="13" t="s">
        <v>10</v>
      </c>
      <c r="E19" s="15">
        <v>0</v>
      </c>
      <c r="F19" s="14"/>
      <c r="G19" s="14">
        <f t="shared" si="0"/>
        <v>0</v>
      </c>
      <c r="H19" s="14">
        <f t="shared" si="1"/>
        <v>0</v>
      </c>
      <c r="I19" s="14">
        <f t="shared" si="2"/>
        <v>0</v>
      </c>
    </row>
    <row r="20" spans="1:9" ht="42.75">
      <c r="A20" s="11" t="s">
        <v>140</v>
      </c>
      <c r="B20" s="16" t="s">
        <v>14</v>
      </c>
      <c r="C20" s="40">
        <v>1</v>
      </c>
      <c r="D20" s="13" t="s">
        <v>10</v>
      </c>
      <c r="E20" s="15">
        <v>0</v>
      </c>
      <c r="F20" s="14"/>
      <c r="G20" s="14">
        <f t="shared" si="0"/>
        <v>0</v>
      </c>
      <c r="H20" s="14">
        <f t="shared" si="1"/>
        <v>0</v>
      </c>
      <c r="I20" s="14">
        <f t="shared" si="2"/>
        <v>0</v>
      </c>
    </row>
    <row r="21" spans="1:9" ht="15.75">
      <c r="A21" s="17" t="s">
        <v>84</v>
      </c>
      <c r="B21" s="26" t="s">
        <v>59</v>
      </c>
      <c r="C21" s="18"/>
      <c r="D21" s="18"/>
      <c r="E21" s="8"/>
      <c r="F21" s="18"/>
      <c r="G21" s="19">
        <f>SUM(G4:G20)</f>
        <v>0</v>
      </c>
      <c r="H21" s="19">
        <f>SUM(H4:H20)</f>
        <v>0</v>
      </c>
      <c r="I21" s="19">
        <f>SUM(I4:I20)</f>
        <v>0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verval</dc:creator>
  <cp:keywords/>
  <dc:description/>
  <cp:lastModifiedBy>verval</cp:lastModifiedBy>
  <cp:lastPrinted>2017-01-08T23:08:15Z</cp:lastPrinted>
  <dcterms:created xsi:type="dcterms:W3CDTF">2015-06-01T07:43:14Z</dcterms:created>
  <dcterms:modified xsi:type="dcterms:W3CDTF">2017-01-18T07:56:28Z</dcterms:modified>
  <cp:category/>
  <cp:version/>
  <cp:contentType/>
  <cp:contentStatus/>
</cp:coreProperties>
</file>