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4190" windowHeight="11760" activeTab="0"/>
  </bookViews>
  <sheets>
    <sheet name="Összesítő táblázat" sheetId="1" r:id="rId1"/>
    <sheet name="Munka2" sheetId="2" r:id="rId2"/>
    <sheet name="Munka3" sheetId="3" r:id="rId3"/>
  </sheets>
  <definedNames>
    <definedName name="_xlnm.Print_Titles" localSheetId="0">'Összesítő táblázat'!$2:$2</definedName>
  </definedNames>
  <calcPr fullCalcOnLoad="1"/>
</workbook>
</file>

<file path=xl/sharedStrings.xml><?xml version="1.0" encoding="utf-8"?>
<sst xmlns="http://schemas.openxmlformats.org/spreadsheetml/2006/main" count="90" uniqueCount="89">
  <si>
    <t>Megnevezés</t>
  </si>
  <si>
    <t>munkakabát</t>
  </si>
  <si>
    <t>vattakabát</t>
  </si>
  <si>
    <t>vattamellény</t>
  </si>
  <si>
    <t>munkanadrág</t>
  </si>
  <si>
    <t>szerelőöltöny</t>
  </si>
  <si>
    <t>műtősköpeny, fehér</t>
  </si>
  <si>
    <t>műtősköpeny, zöld</t>
  </si>
  <si>
    <t>férfi beteging, speciális</t>
  </si>
  <si>
    <t>betegköntös, felnőtt</t>
  </si>
  <si>
    <t>pizsamakabát, gyerek</t>
  </si>
  <si>
    <t>pizsamakabát, felnőtt</t>
  </si>
  <si>
    <t>pizsamanadrág, gyerek</t>
  </si>
  <si>
    <t>pizsamanadrág, felnőtt</t>
  </si>
  <si>
    <t>abrosz</t>
  </si>
  <si>
    <t>dunnahuzat, nagy</t>
  </si>
  <si>
    <t>frottír fürdőlepedő</t>
  </si>
  <si>
    <t>lepedő, nagy fehér</t>
  </si>
  <si>
    <t>lepedő, nagy zöld</t>
  </si>
  <si>
    <t>párnahuzat nagy</t>
  </si>
  <si>
    <t>pólyahuzat</t>
  </si>
  <si>
    <t>törölköző, fehér</t>
  </si>
  <si>
    <t>törölköző, zöld</t>
  </si>
  <si>
    <t>frottír törölköző</t>
  </si>
  <si>
    <t>combvédő</t>
  </si>
  <si>
    <t>csecsemőing</t>
  </si>
  <si>
    <t>lábzsák, zöld</t>
  </si>
  <si>
    <t>pelenka</t>
  </si>
  <si>
    <t>műtősnői ruha</t>
  </si>
  <si>
    <t>dunnahuzat, kicsi</t>
  </si>
  <si>
    <t>lepedő, haránt fehér</t>
  </si>
  <si>
    <t>lepedő kicsi, fehér</t>
  </si>
  <si>
    <t>lepedő, haránt zöld</t>
  </si>
  <si>
    <t>lepedő kicsi, zöld</t>
  </si>
  <si>
    <t>konyharuha</t>
  </si>
  <si>
    <t>pólyabetét</t>
  </si>
  <si>
    <t>mosható párna eü. célra, nagy</t>
  </si>
  <si>
    <t>mosható párna eü. célra, kicsi</t>
  </si>
  <si>
    <t>gyerek pléd</t>
  </si>
  <si>
    <t>lábzsák, fehér</t>
  </si>
  <si>
    <t>haskötő</t>
  </si>
  <si>
    <t>matrac nagy</t>
  </si>
  <si>
    <t>matrac kicsi</t>
  </si>
  <si>
    <t>pléd</t>
  </si>
  <si>
    <t>szoknya, orvosi fehér</t>
  </si>
  <si>
    <t>péking, takarítói ing, sárga</t>
  </si>
  <si>
    <t>orvosi ing/orvosnői ing fehér</t>
  </si>
  <si>
    <t>nadrág férfi/női unisex, zöld</t>
  </si>
  <si>
    <t>női tunika, fehér</t>
  </si>
  <si>
    <t>lepedő, nagy kék</t>
  </si>
  <si>
    <t>lepedő, haránt kék</t>
  </si>
  <si>
    <t>póló fehér unisex</t>
  </si>
  <si>
    <t>zsilipnadrág, zöld/kék</t>
  </si>
  <si>
    <t>zsiliping, zöld/kék</t>
  </si>
  <si>
    <t>műtősing férfi/női unisex, zöld</t>
  </si>
  <si>
    <t>orvosi köpeny, sárga</t>
  </si>
  <si>
    <t>műtősköpeny passzés</t>
  </si>
  <si>
    <t>FONTOS MEGJEGYZÉSEK A RÉSZLETEZŐ ÁRTÁBLÁZAT KITÖLTÉSÉHEZ</t>
  </si>
  <si>
    <t>Az egységár két tizedes jegyig megadható, a nettó ajánlati összár és a bruttó összár megadása a magyar kerekítés szabályai szerint egész számban történik.</t>
  </si>
  <si>
    <t>A táblázat és a cellák formátuma nem változtatható! Az egységár megadása után a megadott képlet alapján a cellák automatikusan megadják a nettó ajánlati összárat, az ÁFA összegét és a bruttó összárat.</t>
  </si>
  <si>
    <t>aláírás</t>
  </si>
  <si>
    <t>Összesen:</t>
  </si>
  <si>
    <t>Sorsz.</t>
  </si>
  <si>
    <t>intenzívo.ing férfi/női unisex, kék</t>
  </si>
  <si>
    <t xml:space="preserve">orvosi köpeny, fehér </t>
  </si>
  <si>
    <t xml:space="preserve">orvosnői köpeny, fehér </t>
  </si>
  <si>
    <t>női orvosi nadrág, fehér</t>
  </si>
  <si>
    <t>női orvosi nadrág, zöld</t>
  </si>
  <si>
    <t>férfi orvosi nadrág, fehér</t>
  </si>
  <si>
    <t>férfi orvosi nadrág, zöld</t>
  </si>
  <si>
    <t>intenzívo.nadrág férfi/női unisex, kék</t>
  </si>
  <si>
    <t>ápolónői ruha, fehér</t>
  </si>
  <si>
    <t>péknadrág, takarítói nadrág, ságra</t>
  </si>
  <si>
    <t>paplan, nagy</t>
  </si>
  <si>
    <t>paplan, kicsi</t>
  </si>
  <si>
    <t>borogató fehér</t>
  </si>
  <si>
    <t xml:space="preserve">borogató zöld </t>
  </si>
  <si>
    <t>I. rész: Ruházati termékek</t>
  </si>
  <si>
    <t>II. rész: Síktextíliák</t>
  </si>
  <si>
    <t>A Semmelweis Egyetem részére az elkövetkező négy évben egészségügyi intézményben felhasználásra kerülő textiltermékek gyártása és szállítása
RÉSZLETEZŐ ÁRTÁBLÁZAT</t>
  </si>
  <si>
    <t>Mennyiség (db/év)</t>
  </si>
  <si>
    <t>Nettó egységár 
(HUF)</t>
  </si>
  <si>
    <t>ÁFA
(27%)</t>
  </si>
  <si>
    <t>Nettó ajánlati ár 1 évre (HUF)
(db x nettó egységár)</t>
  </si>
  <si>
    <t>Bruttó ár (HUF)
1 évre</t>
  </si>
  <si>
    <t>Nettó ár (HUF) összesen
4 évre</t>
  </si>
  <si>
    <t>Bruttó ár (HUF) összesen 
4 évre</t>
  </si>
  <si>
    <t>A táblázat kitöltése kötelező! A római számmal jelölt I.-II. részekre külön-külön lehet ajánlatot tenni. Azt a részt, amelyre Ajánlattevő nem tesz ajánlatot, X jellel vagy áthúzással jelezze!</t>
  </si>
  <si>
    <t xml:space="preserve"> Dátum: 201..…………………...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</si>
</sst>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#,##0.00\ _F_t"/>
    <numFmt numFmtId="170" formatCode="#,##0\ _F_t"/>
    <numFmt numFmtId="171" formatCode="[$€-2]\ #\ ##,000_);[Red]\([$€-2]\ #\ ##,000\)"/>
  </numFmts>
  <fonts count="52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4" fontId="9" fillId="33" borderId="11" xfId="40" applyNumberFormat="1" applyFont="1" applyFill="1" applyBorder="1" applyAlignment="1">
      <alignment horizontal="center" vertical="center" wrapText="1"/>
    </xf>
    <xf numFmtId="164" fontId="7" fillId="33" borderId="12" xfId="40" applyNumberFormat="1" applyFont="1" applyFill="1" applyBorder="1" applyAlignment="1">
      <alignment horizontal="center" vertical="center"/>
    </xf>
    <xf numFmtId="169" fontId="7" fillId="33" borderId="12" xfId="0" applyNumberFormat="1" applyFont="1" applyFill="1" applyBorder="1" applyAlignment="1">
      <alignment horizontal="center" vertical="center" wrapText="1"/>
    </xf>
    <xf numFmtId="170" fontId="7" fillId="33" borderId="12" xfId="0" applyNumberFormat="1" applyFont="1" applyFill="1" applyBorder="1" applyAlignment="1">
      <alignment horizontal="center" vertical="center" wrapText="1"/>
    </xf>
    <xf numFmtId="170" fontId="7" fillId="33" borderId="13" xfId="0" applyNumberFormat="1" applyFont="1" applyFill="1" applyBorder="1" applyAlignment="1">
      <alignment horizontal="center" vertical="center" wrapText="1"/>
    </xf>
    <xf numFmtId="169" fontId="6" fillId="0" borderId="10" xfId="4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vertical="center"/>
    </xf>
    <xf numFmtId="170" fontId="6" fillId="0" borderId="14" xfId="0" applyNumberFormat="1" applyFont="1" applyFill="1" applyBorder="1" applyAlignment="1">
      <alignment vertical="center"/>
    </xf>
    <xf numFmtId="169" fontId="6" fillId="0" borderId="15" xfId="40" applyNumberFormat="1" applyFont="1" applyFill="1" applyBorder="1" applyAlignment="1">
      <alignment horizontal="right" vertical="center"/>
    </xf>
    <xf numFmtId="170" fontId="6" fillId="0" borderId="15" xfId="0" applyNumberFormat="1" applyFont="1" applyFill="1" applyBorder="1" applyAlignment="1">
      <alignment vertical="center"/>
    </xf>
    <xf numFmtId="170" fontId="6" fillId="0" borderId="16" xfId="0" applyNumberFormat="1" applyFont="1" applyFill="1" applyBorder="1" applyAlignment="1">
      <alignment vertical="center"/>
    </xf>
    <xf numFmtId="169" fontId="6" fillId="0" borderId="10" xfId="40" applyNumberFormat="1" applyFont="1" applyFill="1" applyBorder="1" applyAlignment="1">
      <alignment vertical="center"/>
    </xf>
    <xf numFmtId="169" fontId="6" fillId="0" borderId="15" xfId="40" applyNumberFormat="1" applyFont="1" applyFill="1" applyBorder="1" applyAlignment="1">
      <alignment vertical="center"/>
    </xf>
    <xf numFmtId="169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4" fontId="3" fillId="0" borderId="10" xfId="4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4" fontId="8" fillId="0" borderId="0" xfId="57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40" applyNumberFormat="1" applyFont="1" applyFill="1" applyBorder="1" applyAlignment="1">
      <alignment horizontal="left" vertical="center"/>
    </xf>
    <xf numFmtId="164" fontId="3" fillId="0" borderId="12" xfId="40" applyNumberFormat="1" applyFont="1" applyFill="1" applyBorder="1" applyAlignment="1">
      <alignment horizontal="right" vertical="center"/>
    </xf>
    <xf numFmtId="164" fontId="3" fillId="0" borderId="15" xfId="40" applyNumberFormat="1" applyFont="1" applyFill="1" applyBorder="1" applyAlignment="1">
      <alignment horizontal="right" vertical="center"/>
    </xf>
    <xf numFmtId="164" fontId="5" fillId="0" borderId="12" xfId="4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0" xfId="40" applyNumberFormat="1" applyFont="1" applyFill="1" applyAlignment="1">
      <alignment vertical="center"/>
    </xf>
    <xf numFmtId="169" fontId="6" fillId="0" borderId="0" xfId="4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6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9" fontId="6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64" fontId="3" fillId="33" borderId="12" xfId="4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64" fontId="2" fillId="0" borderId="0" xfId="4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6.125" style="19" customWidth="1"/>
    <col min="2" max="2" width="31.875" style="19" customWidth="1"/>
    <col min="3" max="3" width="16.75390625" style="19" customWidth="1"/>
    <col min="4" max="4" width="17.625" style="37" customWidth="1"/>
    <col min="5" max="5" width="18.00390625" style="38" customWidth="1"/>
    <col min="6" max="6" width="14.625" style="38" customWidth="1"/>
    <col min="7" max="9" width="18.125" style="38" customWidth="1"/>
    <col min="10" max="16384" width="9.125" style="19" customWidth="1"/>
  </cols>
  <sheetData>
    <row r="1" spans="1:9" ht="48" customHeight="1" thickBot="1">
      <c r="A1" s="49" t="s">
        <v>79</v>
      </c>
      <c r="B1" s="49"/>
      <c r="C1" s="49"/>
      <c r="D1" s="49"/>
      <c r="E1" s="49"/>
      <c r="F1" s="49"/>
      <c r="G1" s="49"/>
      <c r="H1" s="49"/>
      <c r="I1" s="49"/>
    </row>
    <row r="2" spans="1:9" ht="83.25" customHeight="1" thickBot="1">
      <c r="A2" s="5" t="s">
        <v>62</v>
      </c>
      <c r="B2" s="6" t="s">
        <v>0</v>
      </c>
      <c r="C2" s="42" t="s">
        <v>80</v>
      </c>
      <c r="D2" s="7" t="s">
        <v>81</v>
      </c>
      <c r="E2" s="8" t="s">
        <v>83</v>
      </c>
      <c r="F2" s="8" t="s">
        <v>82</v>
      </c>
      <c r="G2" s="9" t="s">
        <v>84</v>
      </c>
      <c r="H2" s="9" t="s">
        <v>85</v>
      </c>
      <c r="I2" s="9" t="s">
        <v>86</v>
      </c>
    </row>
    <row r="3" spans="1:9" ht="15" customHeight="1">
      <c r="A3" s="53" t="s">
        <v>77</v>
      </c>
      <c r="B3" s="54"/>
      <c r="C3" s="54"/>
      <c r="D3" s="54"/>
      <c r="E3" s="54"/>
      <c r="F3" s="54"/>
      <c r="G3" s="54"/>
      <c r="H3" s="54"/>
      <c r="I3" s="55"/>
    </row>
    <row r="4" spans="1:9" ht="15">
      <c r="A4" s="20">
        <v>1</v>
      </c>
      <c r="B4" s="21" t="s">
        <v>1</v>
      </c>
      <c r="C4" s="22">
        <v>20</v>
      </c>
      <c r="D4" s="10"/>
      <c r="E4" s="11">
        <f aca="true" t="shared" si="0" ref="E4:E9">C4*D4</f>
        <v>0</v>
      </c>
      <c r="F4" s="11">
        <f aca="true" t="shared" si="1" ref="F4:F9">E4*0.27</f>
        <v>0</v>
      </c>
      <c r="G4" s="11">
        <f aca="true" t="shared" si="2" ref="G4:G9">E4*1.27</f>
        <v>0</v>
      </c>
      <c r="H4" s="11">
        <f>E4*4</f>
        <v>0</v>
      </c>
      <c r="I4" s="12">
        <f>G4*4</f>
        <v>0</v>
      </c>
    </row>
    <row r="5" spans="1:9" ht="15">
      <c r="A5" s="20">
        <v>2</v>
      </c>
      <c r="B5" s="21" t="s">
        <v>2</v>
      </c>
      <c r="C5" s="22">
        <v>20</v>
      </c>
      <c r="D5" s="10"/>
      <c r="E5" s="11">
        <f t="shared" si="0"/>
        <v>0</v>
      </c>
      <c r="F5" s="11">
        <f t="shared" si="1"/>
        <v>0</v>
      </c>
      <c r="G5" s="11">
        <f t="shared" si="2"/>
        <v>0</v>
      </c>
      <c r="H5" s="11">
        <f>E5*4</f>
        <v>0</v>
      </c>
      <c r="I5" s="12">
        <f>G5*4</f>
        <v>0</v>
      </c>
    </row>
    <row r="6" spans="1:9" ht="15">
      <c r="A6" s="20">
        <f>A5+1</f>
        <v>3</v>
      </c>
      <c r="B6" s="21" t="s">
        <v>3</v>
      </c>
      <c r="C6" s="22">
        <v>2</v>
      </c>
      <c r="D6" s="10"/>
      <c r="E6" s="11">
        <f t="shared" si="0"/>
        <v>0</v>
      </c>
      <c r="F6" s="11">
        <f t="shared" si="1"/>
        <v>0</v>
      </c>
      <c r="G6" s="11">
        <f t="shared" si="2"/>
        <v>0</v>
      </c>
      <c r="H6" s="11">
        <f>E6*4</f>
        <v>0</v>
      </c>
      <c r="I6" s="12">
        <f>G6*4</f>
        <v>0</v>
      </c>
    </row>
    <row r="7" spans="1:9" ht="15">
      <c r="A7" s="20">
        <f aca="true" t="shared" si="3" ref="A7:A41">A6+1</f>
        <v>4</v>
      </c>
      <c r="B7" s="21" t="s">
        <v>4</v>
      </c>
      <c r="C7" s="22">
        <v>15</v>
      </c>
      <c r="D7" s="10"/>
      <c r="E7" s="11">
        <f t="shared" si="0"/>
        <v>0</v>
      </c>
      <c r="F7" s="11">
        <f t="shared" si="1"/>
        <v>0</v>
      </c>
      <c r="G7" s="11">
        <f t="shared" si="2"/>
        <v>0</v>
      </c>
      <c r="H7" s="11">
        <f>E7*4</f>
        <v>0</v>
      </c>
      <c r="I7" s="12">
        <f>G7*4</f>
        <v>0</v>
      </c>
    </row>
    <row r="8" spans="1:9" ht="15">
      <c r="A8" s="20">
        <f t="shared" si="3"/>
        <v>5</v>
      </c>
      <c r="B8" s="23" t="s">
        <v>5</v>
      </c>
      <c r="C8" s="22">
        <v>20</v>
      </c>
      <c r="D8" s="13"/>
      <c r="E8" s="14">
        <f t="shared" si="0"/>
        <v>0</v>
      </c>
      <c r="F8" s="14">
        <f t="shared" si="1"/>
        <v>0</v>
      </c>
      <c r="G8" s="14">
        <f t="shared" si="2"/>
        <v>0</v>
      </c>
      <c r="H8" s="14">
        <f>E8*4</f>
        <v>0</v>
      </c>
      <c r="I8" s="15">
        <f>G8*4</f>
        <v>0</v>
      </c>
    </row>
    <row r="9" spans="1:9" ht="15">
      <c r="A9" s="20">
        <f t="shared" si="3"/>
        <v>6</v>
      </c>
      <c r="B9" s="21" t="s">
        <v>46</v>
      </c>
      <c r="C9" s="22">
        <v>2700</v>
      </c>
      <c r="D9" s="16"/>
      <c r="E9" s="11">
        <f t="shared" si="0"/>
        <v>0</v>
      </c>
      <c r="F9" s="11">
        <f t="shared" si="1"/>
        <v>0</v>
      </c>
      <c r="G9" s="11">
        <f t="shared" si="2"/>
        <v>0</v>
      </c>
      <c r="H9" s="11">
        <f aca="true" t="shared" si="4" ref="H9:H32">E9*4</f>
        <v>0</v>
      </c>
      <c r="I9" s="12">
        <f aca="true" t="shared" si="5" ref="I9:I32">G9*4</f>
        <v>0</v>
      </c>
    </row>
    <row r="10" spans="1:9" ht="15">
      <c r="A10" s="20">
        <f t="shared" si="3"/>
        <v>7</v>
      </c>
      <c r="B10" s="21" t="s">
        <v>54</v>
      </c>
      <c r="C10" s="22">
        <v>300</v>
      </c>
      <c r="D10" s="16"/>
      <c r="E10" s="11">
        <f aca="true" t="shared" si="6" ref="E10:E32">C10*D10</f>
        <v>0</v>
      </c>
      <c r="F10" s="11">
        <f aca="true" t="shared" si="7" ref="F10:F32">E10*0.27</f>
        <v>0</v>
      </c>
      <c r="G10" s="11">
        <f aca="true" t="shared" si="8" ref="G10:G32">E10*1.27</f>
        <v>0</v>
      </c>
      <c r="H10" s="11">
        <f t="shared" si="4"/>
        <v>0</v>
      </c>
      <c r="I10" s="12">
        <f t="shared" si="5"/>
        <v>0</v>
      </c>
    </row>
    <row r="11" spans="1:9" ht="15">
      <c r="A11" s="20">
        <f t="shared" si="3"/>
        <v>8</v>
      </c>
      <c r="B11" s="21" t="s">
        <v>63</v>
      </c>
      <c r="C11" s="22">
        <v>60</v>
      </c>
      <c r="D11" s="16"/>
      <c r="E11" s="11">
        <f t="shared" si="6"/>
        <v>0</v>
      </c>
      <c r="F11" s="11">
        <f t="shared" si="7"/>
        <v>0</v>
      </c>
      <c r="G11" s="11">
        <f t="shared" si="8"/>
        <v>0</v>
      </c>
      <c r="H11" s="11">
        <f t="shared" si="4"/>
        <v>0</v>
      </c>
      <c r="I11" s="12">
        <f t="shared" si="5"/>
        <v>0</v>
      </c>
    </row>
    <row r="12" spans="1:9" ht="15">
      <c r="A12" s="20">
        <f t="shared" si="3"/>
        <v>9</v>
      </c>
      <c r="B12" s="21" t="s">
        <v>6</v>
      </c>
      <c r="C12" s="22">
        <v>230</v>
      </c>
      <c r="D12" s="16"/>
      <c r="E12" s="11">
        <f t="shared" si="6"/>
        <v>0</v>
      </c>
      <c r="F12" s="11">
        <f t="shared" si="7"/>
        <v>0</v>
      </c>
      <c r="G12" s="11">
        <f t="shared" si="8"/>
        <v>0</v>
      </c>
      <c r="H12" s="11">
        <f t="shared" si="4"/>
        <v>0</v>
      </c>
      <c r="I12" s="12">
        <f t="shared" si="5"/>
        <v>0</v>
      </c>
    </row>
    <row r="13" spans="1:9" ht="15">
      <c r="A13" s="20">
        <f t="shared" si="3"/>
        <v>10</v>
      </c>
      <c r="B13" s="24" t="s">
        <v>7</v>
      </c>
      <c r="C13" s="22">
        <v>1000</v>
      </c>
      <c r="D13" s="16"/>
      <c r="E13" s="11">
        <f t="shared" si="6"/>
        <v>0</v>
      </c>
      <c r="F13" s="11">
        <f t="shared" si="7"/>
        <v>0</v>
      </c>
      <c r="G13" s="11">
        <f t="shared" si="8"/>
        <v>0</v>
      </c>
      <c r="H13" s="11">
        <f t="shared" si="4"/>
        <v>0</v>
      </c>
      <c r="I13" s="12">
        <f t="shared" si="5"/>
        <v>0</v>
      </c>
    </row>
    <row r="14" spans="1:9" ht="15">
      <c r="A14" s="20">
        <f t="shared" si="3"/>
        <v>11</v>
      </c>
      <c r="B14" s="24" t="s">
        <v>56</v>
      </c>
      <c r="C14" s="22">
        <v>10</v>
      </c>
      <c r="D14" s="16"/>
      <c r="E14" s="11">
        <f t="shared" si="6"/>
        <v>0</v>
      </c>
      <c r="F14" s="11">
        <f t="shared" si="7"/>
        <v>0</v>
      </c>
      <c r="G14" s="11">
        <f t="shared" si="8"/>
        <v>0</v>
      </c>
      <c r="H14" s="11">
        <f t="shared" si="4"/>
        <v>0</v>
      </c>
      <c r="I14" s="12">
        <f t="shared" si="5"/>
        <v>0</v>
      </c>
    </row>
    <row r="15" spans="1:9" s="25" customFormat="1" ht="15">
      <c r="A15" s="20">
        <f t="shared" si="3"/>
        <v>12</v>
      </c>
      <c r="B15" s="24" t="s">
        <v>64</v>
      </c>
      <c r="C15" s="22">
        <v>800</v>
      </c>
      <c r="D15" s="16"/>
      <c r="E15" s="11">
        <f t="shared" si="6"/>
        <v>0</v>
      </c>
      <c r="F15" s="11">
        <f t="shared" si="7"/>
        <v>0</v>
      </c>
      <c r="G15" s="11">
        <f t="shared" si="8"/>
        <v>0</v>
      </c>
      <c r="H15" s="11">
        <f t="shared" si="4"/>
        <v>0</v>
      </c>
      <c r="I15" s="12">
        <f t="shared" si="5"/>
        <v>0</v>
      </c>
    </row>
    <row r="16" spans="1:9" s="25" customFormat="1" ht="15">
      <c r="A16" s="20">
        <f t="shared" si="3"/>
        <v>13</v>
      </c>
      <c r="B16" s="21" t="s">
        <v>55</v>
      </c>
      <c r="C16" s="22">
        <v>100</v>
      </c>
      <c r="D16" s="16"/>
      <c r="E16" s="11">
        <f t="shared" si="6"/>
        <v>0</v>
      </c>
      <c r="F16" s="11">
        <f t="shared" si="7"/>
        <v>0</v>
      </c>
      <c r="G16" s="11">
        <f t="shared" si="8"/>
        <v>0</v>
      </c>
      <c r="H16" s="11">
        <f t="shared" si="4"/>
        <v>0</v>
      </c>
      <c r="I16" s="12">
        <f t="shared" si="5"/>
        <v>0</v>
      </c>
    </row>
    <row r="17" spans="1:9" s="25" customFormat="1" ht="15">
      <c r="A17" s="20">
        <f t="shared" si="3"/>
        <v>14</v>
      </c>
      <c r="B17" s="24" t="s">
        <v>65</v>
      </c>
      <c r="C17" s="22">
        <v>500</v>
      </c>
      <c r="D17" s="16"/>
      <c r="E17" s="11">
        <f t="shared" si="6"/>
        <v>0</v>
      </c>
      <c r="F17" s="11">
        <f t="shared" si="7"/>
        <v>0</v>
      </c>
      <c r="G17" s="11">
        <f t="shared" si="8"/>
        <v>0</v>
      </c>
      <c r="H17" s="11">
        <f t="shared" si="4"/>
        <v>0</v>
      </c>
      <c r="I17" s="12">
        <f t="shared" si="5"/>
        <v>0</v>
      </c>
    </row>
    <row r="18" spans="1:9" ht="15">
      <c r="A18" s="20">
        <f t="shared" si="3"/>
        <v>15</v>
      </c>
      <c r="B18" s="21" t="s">
        <v>28</v>
      </c>
      <c r="C18" s="22">
        <v>10</v>
      </c>
      <c r="D18" s="16"/>
      <c r="E18" s="11">
        <f t="shared" si="6"/>
        <v>0</v>
      </c>
      <c r="F18" s="11">
        <f t="shared" si="7"/>
        <v>0</v>
      </c>
      <c r="G18" s="11">
        <f t="shared" si="8"/>
        <v>0</v>
      </c>
      <c r="H18" s="11">
        <f t="shared" si="4"/>
        <v>0</v>
      </c>
      <c r="I18" s="12">
        <f t="shared" si="5"/>
        <v>0</v>
      </c>
    </row>
    <row r="19" spans="1:9" ht="15">
      <c r="A19" s="20">
        <f t="shared" si="3"/>
        <v>16</v>
      </c>
      <c r="B19" s="3" t="s">
        <v>66</v>
      </c>
      <c r="C19" s="22">
        <v>1000</v>
      </c>
      <c r="D19" s="16"/>
      <c r="E19" s="11">
        <f t="shared" si="6"/>
        <v>0</v>
      </c>
      <c r="F19" s="11">
        <f t="shared" si="7"/>
        <v>0</v>
      </c>
      <c r="G19" s="11">
        <f t="shared" si="8"/>
        <v>0</v>
      </c>
      <c r="H19" s="11">
        <f t="shared" si="4"/>
        <v>0</v>
      </c>
      <c r="I19" s="12">
        <f t="shared" si="5"/>
        <v>0</v>
      </c>
    </row>
    <row r="20" spans="1:9" ht="15">
      <c r="A20" s="20">
        <f t="shared" si="3"/>
        <v>17</v>
      </c>
      <c r="B20" s="3" t="s">
        <v>67</v>
      </c>
      <c r="C20" s="22">
        <v>250</v>
      </c>
      <c r="D20" s="16"/>
      <c r="E20" s="11">
        <f t="shared" si="6"/>
        <v>0</v>
      </c>
      <c r="F20" s="11">
        <f t="shared" si="7"/>
        <v>0</v>
      </c>
      <c r="G20" s="11">
        <f t="shared" si="8"/>
        <v>0</v>
      </c>
      <c r="H20" s="11">
        <f t="shared" si="4"/>
        <v>0</v>
      </c>
      <c r="I20" s="12">
        <f t="shared" si="5"/>
        <v>0</v>
      </c>
    </row>
    <row r="21" spans="1:9" s="25" customFormat="1" ht="15">
      <c r="A21" s="20">
        <f t="shared" si="3"/>
        <v>18</v>
      </c>
      <c r="B21" s="3" t="s">
        <v>68</v>
      </c>
      <c r="C21" s="22">
        <v>1600</v>
      </c>
      <c r="D21" s="16"/>
      <c r="E21" s="11">
        <f t="shared" si="6"/>
        <v>0</v>
      </c>
      <c r="F21" s="11">
        <f t="shared" si="7"/>
        <v>0</v>
      </c>
      <c r="G21" s="11">
        <f t="shared" si="8"/>
        <v>0</v>
      </c>
      <c r="H21" s="11">
        <f t="shared" si="4"/>
        <v>0</v>
      </c>
      <c r="I21" s="12">
        <f t="shared" si="5"/>
        <v>0</v>
      </c>
    </row>
    <row r="22" spans="1:9" s="25" customFormat="1" ht="15">
      <c r="A22" s="20">
        <f t="shared" si="3"/>
        <v>19</v>
      </c>
      <c r="B22" s="3" t="s">
        <v>69</v>
      </c>
      <c r="C22" s="22">
        <v>50</v>
      </c>
      <c r="D22" s="16"/>
      <c r="E22" s="11">
        <f t="shared" si="6"/>
        <v>0</v>
      </c>
      <c r="F22" s="11">
        <f t="shared" si="7"/>
        <v>0</v>
      </c>
      <c r="G22" s="11">
        <f t="shared" si="8"/>
        <v>0</v>
      </c>
      <c r="H22" s="11">
        <f t="shared" si="4"/>
        <v>0</v>
      </c>
      <c r="I22" s="12">
        <f t="shared" si="5"/>
        <v>0</v>
      </c>
    </row>
    <row r="23" spans="1:9" ht="15">
      <c r="A23" s="20">
        <f t="shared" si="3"/>
        <v>20</v>
      </c>
      <c r="B23" s="4" t="s">
        <v>47</v>
      </c>
      <c r="C23" s="22">
        <v>130</v>
      </c>
      <c r="D23" s="16"/>
      <c r="E23" s="11">
        <f t="shared" si="6"/>
        <v>0</v>
      </c>
      <c r="F23" s="11">
        <f t="shared" si="7"/>
        <v>0</v>
      </c>
      <c r="G23" s="11">
        <f t="shared" si="8"/>
        <v>0</v>
      </c>
      <c r="H23" s="11">
        <f t="shared" si="4"/>
        <v>0</v>
      </c>
      <c r="I23" s="12">
        <f t="shared" si="5"/>
        <v>0</v>
      </c>
    </row>
    <row r="24" spans="1:9" ht="17.25" customHeight="1">
      <c r="A24" s="20">
        <f t="shared" si="3"/>
        <v>21</v>
      </c>
      <c r="B24" s="4" t="s">
        <v>70</v>
      </c>
      <c r="C24" s="22">
        <v>200</v>
      </c>
      <c r="D24" s="16"/>
      <c r="E24" s="11">
        <f t="shared" si="6"/>
        <v>0</v>
      </c>
      <c r="F24" s="11">
        <f t="shared" si="7"/>
        <v>0</v>
      </c>
      <c r="G24" s="11">
        <f t="shared" si="8"/>
        <v>0</v>
      </c>
      <c r="H24" s="11">
        <f t="shared" si="4"/>
        <v>0</v>
      </c>
      <c r="I24" s="12">
        <f t="shared" si="5"/>
        <v>0</v>
      </c>
    </row>
    <row r="25" spans="1:9" ht="15">
      <c r="A25" s="20">
        <f t="shared" si="3"/>
        <v>22</v>
      </c>
      <c r="B25" s="3" t="s">
        <v>71</v>
      </c>
      <c r="C25" s="22">
        <v>100</v>
      </c>
      <c r="D25" s="16"/>
      <c r="E25" s="11">
        <f t="shared" si="6"/>
        <v>0</v>
      </c>
      <c r="F25" s="11">
        <f t="shared" si="7"/>
        <v>0</v>
      </c>
      <c r="G25" s="11">
        <f t="shared" si="8"/>
        <v>0</v>
      </c>
      <c r="H25" s="11">
        <f t="shared" si="4"/>
        <v>0</v>
      </c>
      <c r="I25" s="12">
        <f t="shared" si="5"/>
        <v>0</v>
      </c>
    </row>
    <row r="26" spans="1:9" s="25" customFormat="1" ht="15">
      <c r="A26" s="20">
        <f t="shared" si="3"/>
        <v>23</v>
      </c>
      <c r="B26" s="21" t="s">
        <v>44</v>
      </c>
      <c r="C26" s="22">
        <v>50</v>
      </c>
      <c r="D26" s="16"/>
      <c r="E26" s="11">
        <f t="shared" si="6"/>
        <v>0</v>
      </c>
      <c r="F26" s="11">
        <f t="shared" si="7"/>
        <v>0</v>
      </c>
      <c r="G26" s="11">
        <f t="shared" si="8"/>
        <v>0</v>
      </c>
      <c r="H26" s="11">
        <f t="shared" si="4"/>
        <v>0</v>
      </c>
      <c r="I26" s="12">
        <f t="shared" si="5"/>
        <v>0</v>
      </c>
    </row>
    <row r="27" spans="1:9" ht="15">
      <c r="A27" s="20">
        <f t="shared" si="3"/>
        <v>24</v>
      </c>
      <c r="B27" s="21" t="s">
        <v>48</v>
      </c>
      <c r="C27" s="22">
        <v>1100</v>
      </c>
      <c r="D27" s="16"/>
      <c r="E27" s="11">
        <f t="shared" si="6"/>
        <v>0</v>
      </c>
      <c r="F27" s="11">
        <f t="shared" si="7"/>
        <v>0</v>
      </c>
      <c r="G27" s="11">
        <f t="shared" si="8"/>
        <v>0</v>
      </c>
      <c r="H27" s="11">
        <f t="shared" si="4"/>
        <v>0</v>
      </c>
      <c r="I27" s="12">
        <f t="shared" si="5"/>
        <v>0</v>
      </c>
    </row>
    <row r="28" spans="1:9" ht="15">
      <c r="A28" s="20">
        <f t="shared" si="3"/>
        <v>25</v>
      </c>
      <c r="B28" s="21" t="s">
        <v>45</v>
      </c>
      <c r="C28" s="22">
        <v>30</v>
      </c>
      <c r="D28" s="16"/>
      <c r="E28" s="11">
        <f t="shared" si="6"/>
        <v>0</v>
      </c>
      <c r="F28" s="11">
        <f t="shared" si="7"/>
        <v>0</v>
      </c>
      <c r="G28" s="11">
        <f t="shared" si="8"/>
        <v>0</v>
      </c>
      <c r="H28" s="11">
        <f t="shared" si="4"/>
        <v>0</v>
      </c>
      <c r="I28" s="12">
        <f t="shared" si="5"/>
        <v>0</v>
      </c>
    </row>
    <row r="29" spans="1:9" ht="15">
      <c r="A29" s="20">
        <f t="shared" si="3"/>
        <v>26</v>
      </c>
      <c r="B29" s="24" t="s">
        <v>72</v>
      </c>
      <c r="C29" s="22">
        <v>30</v>
      </c>
      <c r="D29" s="16"/>
      <c r="E29" s="11">
        <f t="shared" si="6"/>
        <v>0</v>
      </c>
      <c r="F29" s="11">
        <f t="shared" si="7"/>
        <v>0</v>
      </c>
      <c r="G29" s="11">
        <f t="shared" si="8"/>
        <v>0</v>
      </c>
      <c r="H29" s="11">
        <f t="shared" si="4"/>
        <v>0</v>
      </c>
      <c r="I29" s="12">
        <f t="shared" si="5"/>
        <v>0</v>
      </c>
    </row>
    <row r="30" spans="1:9" ht="15">
      <c r="A30" s="20">
        <f t="shared" si="3"/>
        <v>27</v>
      </c>
      <c r="B30" s="21" t="s">
        <v>52</v>
      </c>
      <c r="C30" s="22">
        <v>3000</v>
      </c>
      <c r="D30" s="16"/>
      <c r="E30" s="11">
        <f t="shared" si="6"/>
        <v>0</v>
      </c>
      <c r="F30" s="11">
        <f t="shared" si="7"/>
        <v>0</v>
      </c>
      <c r="G30" s="11">
        <f t="shared" si="8"/>
        <v>0</v>
      </c>
      <c r="H30" s="11">
        <f t="shared" si="4"/>
        <v>0</v>
      </c>
      <c r="I30" s="12">
        <f t="shared" si="5"/>
        <v>0</v>
      </c>
    </row>
    <row r="31" spans="1:9" ht="15">
      <c r="A31" s="20">
        <f t="shared" si="3"/>
        <v>28</v>
      </c>
      <c r="B31" s="21" t="s">
        <v>53</v>
      </c>
      <c r="C31" s="22">
        <v>3000</v>
      </c>
      <c r="D31" s="16"/>
      <c r="E31" s="11">
        <f t="shared" si="6"/>
        <v>0</v>
      </c>
      <c r="F31" s="11">
        <f t="shared" si="7"/>
        <v>0</v>
      </c>
      <c r="G31" s="11">
        <f t="shared" si="8"/>
        <v>0</v>
      </c>
      <c r="H31" s="11">
        <f t="shared" si="4"/>
        <v>0</v>
      </c>
      <c r="I31" s="12">
        <f>G31*4</f>
        <v>0</v>
      </c>
    </row>
    <row r="32" spans="1:9" ht="15">
      <c r="A32" s="20">
        <f t="shared" si="3"/>
        <v>29</v>
      </c>
      <c r="B32" s="23" t="s">
        <v>51</v>
      </c>
      <c r="C32" s="22">
        <v>250</v>
      </c>
      <c r="D32" s="17"/>
      <c r="E32" s="14">
        <f t="shared" si="6"/>
        <v>0</v>
      </c>
      <c r="F32" s="14">
        <f t="shared" si="7"/>
        <v>0</v>
      </c>
      <c r="G32" s="14">
        <f t="shared" si="8"/>
        <v>0</v>
      </c>
      <c r="H32" s="14">
        <f t="shared" si="4"/>
        <v>0</v>
      </c>
      <c r="I32" s="15">
        <f t="shared" si="5"/>
        <v>0</v>
      </c>
    </row>
    <row r="33" spans="1:9" ht="15">
      <c r="A33" s="20">
        <f t="shared" si="3"/>
        <v>30</v>
      </c>
      <c r="B33" s="21" t="s">
        <v>8</v>
      </c>
      <c r="C33" s="22">
        <v>2500</v>
      </c>
      <c r="D33" s="16"/>
      <c r="E33" s="11">
        <f>C33*D33</f>
        <v>0</v>
      </c>
      <c r="F33" s="11">
        <f>E33*0.27</f>
        <v>0</v>
      </c>
      <c r="G33" s="11">
        <f>E33*1.27</f>
        <v>0</v>
      </c>
      <c r="H33" s="11">
        <f aca="true" t="shared" si="9" ref="H33:H39">E33*4</f>
        <v>0</v>
      </c>
      <c r="I33" s="12">
        <f aca="true" t="shared" si="10" ref="I33:I39">G33*4</f>
        <v>0</v>
      </c>
    </row>
    <row r="34" spans="1:9" ht="15">
      <c r="A34" s="20">
        <f t="shared" si="3"/>
        <v>31</v>
      </c>
      <c r="B34" s="21" t="s">
        <v>9</v>
      </c>
      <c r="C34" s="22">
        <v>10</v>
      </c>
      <c r="D34" s="16"/>
      <c r="E34" s="11">
        <f aca="true" t="shared" si="11" ref="E34:E39">C34*D34</f>
        <v>0</v>
      </c>
      <c r="F34" s="11">
        <f aca="true" t="shared" si="12" ref="F34:F39">E34*0.27</f>
        <v>0</v>
      </c>
      <c r="G34" s="11">
        <f aca="true" t="shared" si="13" ref="G34:G39">E34*1.27</f>
        <v>0</v>
      </c>
      <c r="H34" s="11">
        <f t="shared" si="9"/>
        <v>0</v>
      </c>
      <c r="I34" s="12">
        <f t="shared" si="10"/>
        <v>0</v>
      </c>
    </row>
    <row r="35" spans="1:9" ht="15">
      <c r="A35" s="20">
        <f t="shared" si="3"/>
        <v>32</v>
      </c>
      <c r="B35" s="21" t="s">
        <v>10</v>
      </c>
      <c r="C35" s="22">
        <v>10</v>
      </c>
      <c r="D35" s="16"/>
      <c r="E35" s="11">
        <f t="shared" si="11"/>
        <v>0</v>
      </c>
      <c r="F35" s="11">
        <f t="shared" si="12"/>
        <v>0</v>
      </c>
      <c r="G35" s="11">
        <f t="shared" si="13"/>
        <v>0</v>
      </c>
      <c r="H35" s="11">
        <f t="shared" si="9"/>
        <v>0</v>
      </c>
      <c r="I35" s="12">
        <f t="shared" si="10"/>
        <v>0</v>
      </c>
    </row>
    <row r="36" spans="1:9" ht="15">
      <c r="A36" s="20">
        <f t="shared" si="3"/>
        <v>33</v>
      </c>
      <c r="B36" s="21" t="s">
        <v>11</v>
      </c>
      <c r="C36" s="22">
        <v>10</v>
      </c>
      <c r="D36" s="16"/>
      <c r="E36" s="11">
        <f t="shared" si="11"/>
        <v>0</v>
      </c>
      <c r="F36" s="11">
        <f t="shared" si="12"/>
        <v>0</v>
      </c>
      <c r="G36" s="11">
        <f t="shared" si="13"/>
        <v>0</v>
      </c>
      <c r="H36" s="11">
        <f t="shared" si="9"/>
        <v>0</v>
      </c>
      <c r="I36" s="12">
        <f t="shared" si="10"/>
        <v>0</v>
      </c>
    </row>
    <row r="37" spans="1:9" ht="15">
      <c r="A37" s="20">
        <f t="shared" si="3"/>
        <v>34</v>
      </c>
      <c r="B37" s="21" t="s">
        <v>12</v>
      </c>
      <c r="C37" s="22">
        <v>10</v>
      </c>
      <c r="D37" s="16"/>
      <c r="E37" s="11">
        <f t="shared" si="11"/>
        <v>0</v>
      </c>
      <c r="F37" s="11">
        <f t="shared" si="12"/>
        <v>0</v>
      </c>
      <c r="G37" s="11">
        <f t="shared" si="13"/>
        <v>0</v>
      </c>
      <c r="H37" s="11">
        <f t="shared" si="9"/>
        <v>0</v>
      </c>
      <c r="I37" s="12">
        <f t="shared" si="10"/>
        <v>0</v>
      </c>
    </row>
    <row r="38" spans="1:9" ht="15">
      <c r="A38" s="20">
        <f t="shared" si="3"/>
        <v>35</v>
      </c>
      <c r="B38" s="21" t="s">
        <v>13</v>
      </c>
      <c r="C38" s="22">
        <v>10</v>
      </c>
      <c r="D38" s="16"/>
      <c r="E38" s="11">
        <f t="shared" si="11"/>
        <v>0</v>
      </c>
      <c r="F38" s="11">
        <f t="shared" si="12"/>
        <v>0</v>
      </c>
      <c r="G38" s="11">
        <f t="shared" si="13"/>
        <v>0</v>
      </c>
      <c r="H38" s="11">
        <f t="shared" si="9"/>
        <v>0</v>
      </c>
      <c r="I38" s="12">
        <f t="shared" si="10"/>
        <v>0</v>
      </c>
    </row>
    <row r="39" spans="1:9" ht="15">
      <c r="A39" s="20">
        <f t="shared" si="3"/>
        <v>36</v>
      </c>
      <c r="B39" s="23" t="s">
        <v>20</v>
      </c>
      <c r="C39" s="22">
        <v>500</v>
      </c>
      <c r="D39" s="17"/>
      <c r="E39" s="14">
        <f t="shared" si="11"/>
        <v>0</v>
      </c>
      <c r="F39" s="14">
        <f t="shared" si="12"/>
        <v>0</v>
      </c>
      <c r="G39" s="14">
        <f t="shared" si="13"/>
        <v>0</v>
      </c>
      <c r="H39" s="14">
        <f t="shared" si="9"/>
        <v>0</v>
      </c>
      <c r="I39" s="15">
        <f t="shared" si="10"/>
        <v>0</v>
      </c>
    </row>
    <row r="40" spans="1:9" s="26" customFormat="1" ht="15">
      <c r="A40" s="20">
        <f t="shared" si="3"/>
        <v>37</v>
      </c>
      <c r="B40" s="23" t="s">
        <v>24</v>
      </c>
      <c r="C40" s="22">
        <v>500</v>
      </c>
      <c r="D40" s="16"/>
      <c r="E40" s="11">
        <f>C40*D40</f>
        <v>0</v>
      </c>
      <c r="F40" s="11">
        <f>E40*0.27</f>
        <v>0</v>
      </c>
      <c r="G40" s="11">
        <f>E40*1.27</f>
        <v>0</v>
      </c>
      <c r="H40" s="11">
        <f>E40*4</f>
        <v>0</v>
      </c>
      <c r="I40" s="12">
        <f>G40*4</f>
        <v>0</v>
      </c>
    </row>
    <row r="41" spans="1:9" s="25" customFormat="1" ht="15.75" thickBot="1">
      <c r="A41" s="20">
        <f t="shared" si="3"/>
        <v>38</v>
      </c>
      <c r="B41" s="23" t="s">
        <v>25</v>
      </c>
      <c r="C41" s="22">
        <v>10</v>
      </c>
      <c r="D41" s="16"/>
      <c r="E41" s="11">
        <f>C41*D41</f>
        <v>0</v>
      </c>
      <c r="F41" s="11">
        <f>E41*0.27</f>
        <v>0</v>
      </c>
      <c r="G41" s="11">
        <f>E41*1.27</f>
        <v>0</v>
      </c>
      <c r="H41" s="11">
        <f>E41*4</f>
        <v>0</v>
      </c>
      <c r="I41" s="12">
        <f>G41*4</f>
        <v>0</v>
      </c>
    </row>
    <row r="42" spans="1:9" ht="15" thickBot="1">
      <c r="A42" s="27"/>
      <c r="B42" s="28" t="s">
        <v>61</v>
      </c>
      <c r="C42" s="29">
        <f>SUM(C4:C41)</f>
        <v>20137</v>
      </c>
      <c r="D42" s="18"/>
      <c r="E42" s="29">
        <f>SUM(E4:E41)</f>
        <v>0</v>
      </c>
      <c r="F42" s="29">
        <f>SUM(F4:F41)</f>
        <v>0</v>
      </c>
      <c r="G42" s="29">
        <f>SUM(G4:G41)</f>
        <v>0</v>
      </c>
      <c r="H42" s="29">
        <f>SUM(H4:H41)</f>
        <v>0</v>
      </c>
      <c r="I42" s="29">
        <f>SUM(I4:I41)</f>
        <v>0</v>
      </c>
    </row>
    <row r="43" spans="1:9" s="47" customFormat="1" ht="15" customHeight="1">
      <c r="A43" s="53" t="s">
        <v>78</v>
      </c>
      <c r="B43" s="54"/>
      <c r="C43" s="54"/>
      <c r="D43" s="54"/>
      <c r="E43" s="54"/>
      <c r="F43" s="54"/>
      <c r="G43" s="54"/>
      <c r="H43" s="54"/>
      <c r="I43" s="55"/>
    </row>
    <row r="44" spans="1:9" ht="15">
      <c r="A44" s="20">
        <v>39</v>
      </c>
      <c r="B44" s="21" t="s">
        <v>14</v>
      </c>
      <c r="C44" s="22">
        <v>500</v>
      </c>
      <c r="D44" s="16"/>
      <c r="E44" s="11">
        <f>C44*D44</f>
        <v>0</v>
      </c>
      <c r="F44" s="11">
        <f>E44*0.27</f>
        <v>0</v>
      </c>
      <c r="G44" s="11">
        <f>E44*1.27</f>
        <v>0</v>
      </c>
      <c r="H44" s="11">
        <f aca="true" t="shared" si="14" ref="H44:H63">E44*4</f>
        <v>0</v>
      </c>
      <c r="I44" s="12">
        <f aca="true" t="shared" si="15" ref="I44:I63">G44*4</f>
        <v>0</v>
      </c>
    </row>
    <row r="45" spans="1:9" s="25" customFormat="1" ht="15">
      <c r="A45" s="20">
        <f>A44+1</f>
        <v>40</v>
      </c>
      <c r="B45" s="21" t="s">
        <v>15</v>
      </c>
      <c r="C45" s="22">
        <v>4600</v>
      </c>
      <c r="D45" s="16"/>
      <c r="E45" s="11">
        <f aca="true" t="shared" si="16" ref="E45:E63">C45*D45</f>
        <v>0</v>
      </c>
      <c r="F45" s="11">
        <f aca="true" t="shared" si="17" ref="F45:F63">E45*0.27</f>
        <v>0</v>
      </c>
      <c r="G45" s="11">
        <f aca="true" t="shared" si="18" ref="G45:G63">E45*1.27</f>
        <v>0</v>
      </c>
      <c r="H45" s="11">
        <f t="shared" si="14"/>
        <v>0</v>
      </c>
      <c r="I45" s="12">
        <f t="shared" si="15"/>
        <v>0</v>
      </c>
    </row>
    <row r="46" spans="1:9" ht="15">
      <c r="A46" s="20">
        <f aca="true" t="shared" si="19" ref="A46:A75">A45+1</f>
        <v>41</v>
      </c>
      <c r="B46" s="21" t="s">
        <v>29</v>
      </c>
      <c r="C46" s="22">
        <v>10</v>
      </c>
      <c r="D46" s="16"/>
      <c r="E46" s="11">
        <f t="shared" si="16"/>
        <v>0</v>
      </c>
      <c r="F46" s="11">
        <f t="shared" si="17"/>
        <v>0</v>
      </c>
      <c r="G46" s="11">
        <f t="shared" si="18"/>
        <v>0</v>
      </c>
      <c r="H46" s="11">
        <f t="shared" si="14"/>
        <v>0</v>
      </c>
      <c r="I46" s="12">
        <f t="shared" si="15"/>
        <v>0</v>
      </c>
    </row>
    <row r="47" spans="1:9" ht="15">
      <c r="A47" s="20">
        <f t="shared" si="19"/>
        <v>42</v>
      </c>
      <c r="B47" s="21" t="s">
        <v>17</v>
      </c>
      <c r="C47" s="22">
        <v>7000</v>
      </c>
      <c r="D47" s="16"/>
      <c r="E47" s="11">
        <f t="shared" si="16"/>
        <v>0</v>
      </c>
      <c r="F47" s="11">
        <f t="shared" si="17"/>
        <v>0</v>
      </c>
      <c r="G47" s="11">
        <f t="shared" si="18"/>
        <v>0</v>
      </c>
      <c r="H47" s="11">
        <f t="shared" si="14"/>
        <v>0</v>
      </c>
      <c r="I47" s="12">
        <f t="shared" si="15"/>
        <v>0</v>
      </c>
    </row>
    <row r="48" spans="1:9" ht="15">
      <c r="A48" s="20">
        <f t="shared" si="19"/>
        <v>43</v>
      </c>
      <c r="B48" s="21" t="s">
        <v>30</v>
      </c>
      <c r="C48" s="22">
        <v>2300</v>
      </c>
      <c r="D48" s="16"/>
      <c r="E48" s="11">
        <f t="shared" si="16"/>
        <v>0</v>
      </c>
      <c r="F48" s="11">
        <f t="shared" si="17"/>
        <v>0</v>
      </c>
      <c r="G48" s="11">
        <f t="shared" si="18"/>
        <v>0</v>
      </c>
      <c r="H48" s="11">
        <f t="shared" si="14"/>
        <v>0</v>
      </c>
      <c r="I48" s="12">
        <f t="shared" si="15"/>
        <v>0</v>
      </c>
    </row>
    <row r="49" spans="1:9" s="25" customFormat="1" ht="15">
      <c r="A49" s="20">
        <f t="shared" si="19"/>
        <v>44</v>
      </c>
      <c r="B49" s="21" t="s">
        <v>31</v>
      </c>
      <c r="C49" s="22">
        <v>300</v>
      </c>
      <c r="D49" s="16"/>
      <c r="E49" s="11">
        <f t="shared" si="16"/>
        <v>0</v>
      </c>
      <c r="F49" s="11">
        <f t="shared" si="17"/>
        <v>0</v>
      </c>
      <c r="G49" s="11">
        <f t="shared" si="18"/>
        <v>0</v>
      </c>
      <c r="H49" s="11">
        <f t="shared" si="14"/>
        <v>0</v>
      </c>
      <c r="I49" s="12">
        <f t="shared" si="15"/>
        <v>0</v>
      </c>
    </row>
    <row r="50" spans="1:9" ht="15">
      <c r="A50" s="20">
        <f t="shared" si="19"/>
        <v>45</v>
      </c>
      <c r="B50" s="21" t="s">
        <v>19</v>
      </c>
      <c r="C50" s="22">
        <v>6000</v>
      </c>
      <c r="D50" s="16"/>
      <c r="E50" s="11">
        <f t="shared" si="16"/>
        <v>0</v>
      </c>
      <c r="F50" s="11">
        <f t="shared" si="17"/>
        <v>0</v>
      </c>
      <c r="G50" s="11">
        <f t="shared" si="18"/>
        <v>0</v>
      </c>
      <c r="H50" s="11">
        <f t="shared" si="14"/>
        <v>0</v>
      </c>
      <c r="I50" s="12">
        <f t="shared" si="15"/>
        <v>0</v>
      </c>
    </row>
    <row r="51" spans="1:9" s="25" customFormat="1" ht="15">
      <c r="A51" s="20">
        <f t="shared" si="19"/>
        <v>46</v>
      </c>
      <c r="B51" s="21" t="s">
        <v>21</v>
      </c>
      <c r="C51" s="22">
        <v>5000</v>
      </c>
      <c r="D51" s="16"/>
      <c r="E51" s="11">
        <f t="shared" si="16"/>
        <v>0</v>
      </c>
      <c r="F51" s="11">
        <f t="shared" si="17"/>
        <v>0</v>
      </c>
      <c r="G51" s="11">
        <f t="shared" si="18"/>
        <v>0</v>
      </c>
      <c r="H51" s="11">
        <f t="shared" si="14"/>
        <v>0</v>
      </c>
      <c r="I51" s="12">
        <f t="shared" si="15"/>
        <v>0</v>
      </c>
    </row>
    <row r="52" spans="1:9" s="25" customFormat="1" ht="15">
      <c r="A52" s="20">
        <f t="shared" si="19"/>
        <v>47</v>
      </c>
      <c r="B52" s="21" t="s">
        <v>23</v>
      </c>
      <c r="C52" s="22">
        <v>10</v>
      </c>
      <c r="D52" s="16"/>
      <c r="E52" s="11">
        <f t="shared" si="16"/>
        <v>0</v>
      </c>
      <c r="F52" s="11">
        <f t="shared" si="17"/>
        <v>0</v>
      </c>
      <c r="G52" s="11">
        <f t="shared" si="18"/>
        <v>0</v>
      </c>
      <c r="H52" s="11">
        <f t="shared" si="14"/>
        <v>0</v>
      </c>
      <c r="I52" s="12">
        <f t="shared" si="15"/>
        <v>0</v>
      </c>
    </row>
    <row r="53" spans="1:9" ht="15">
      <c r="A53" s="20">
        <f t="shared" si="19"/>
        <v>48</v>
      </c>
      <c r="B53" s="21" t="s">
        <v>16</v>
      </c>
      <c r="C53" s="22">
        <v>10</v>
      </c>
      <c r="D53" s="16"/>
      <c r="E53" s="11">
        <f t="shared" si="16"/>
        <v>0</v>
      </c>
      <c r="F53" s="11">
        <f t="shared" si="17"/>
        <v>0</v>
      </c>
      <c r="G53" s="11">
        <f t="shared" si="18"/>
        <v>0</v>
      </c>
      <c r="H53" s="11">
        <f t="shared" si="14"/>
        <v>0</v>
      </c>
      <c r="I53" s="12">
        <f t="shared" si="15"/>
        <v>0</v>
      </c>
    </row>
    <row r="54" spans="1:9" ht="15">
      <c r="A54" s="20">
        <f t="shared" si="19"/>
        <v>49</v>
      </c>
      <c r="B54" s="21" t="s">
        <v>34</v>
      </c>
      <c r="C54" s="22">
        <v>500</v>
      </c>
      <c r="D54" s="16"/>
      <c r="E54" s="11">
        <f t="shared" si="16"/>
        <v>0</v>
      </c>
      <c r="F54" s="11">
        <f t="shared" si="17"/>
        <v>0</v>
      </c>
      <c r="G54" s="11">
        <f t="shared" si="18"/>
        <v>0</v>
      </c>
      <c r="H54" s="11">
        <f t="shared" si="14"/>
        <v>0</v>
      </c>
      <c r="I54" s="12">
        <f t="shared" si="15"/>
        <v>0</v>
      </c>
    </row>
    <row r="55" spans="1:9" ht="15">
      <c r="A55" s="20">
        <f t="shared" si="19"/>
        <v>50</v>
      </c>
      <c r="B55" s="21" t="s">
        <v>35</v>
      </c>
      <c r="C55" s="22">
        <v>10</v>
      </c>
      <c r="D55" s="16"/>
      <c r="E55" s="11">
        <f t="shared" si="16"/>
        <v>0</v>
      </c>
      <c r="F55" s="11">
        <f t="shared" si="17"/>
        <v>0</v>
      </c>
      <c r="G55" s="11">
        <f t="shared" si="18"/>
        <v>0</v>
      </c>
      <c r="H55" s="11">
        <f t="shared" si="14"/>
        <v>0</v>
      </c>
      <c r="I55" s="12">
        <f t="shared" si="15"/>
        <v>0</v>
      </c>
    </row>
    <row r="56" spans="1:9" ht="15">
      <c r="A56" s="20">
        <f t="shared" si="19"/>
        <v>51</v>
      </c>
      <c r="B56" s="21" t="s">
        <v>41</v>
      </c>
      <c r="C56" s="22">
        <v>150</v>
      </c>
      <c r="D56" s="16"/>
      <c r="E56" s="11">
        <f t="shared" si="16"/>
        <v>0</v>
      </c>
      <c r="F56" s="11">
        <f t="shared" si="17"/>
        <v>0</v>
      </c>
      <c r="G56" s="11">
        <f t="shared" si="18"/>
        <v>0</v>
      </c>
      <c r="H56" s="11">
        <f t="shared" si="14"/>
        <v>0</v>
      </c>
      <c r="I56" s="12">
        <f t="shared" si="15"/>
        <v>0</v>
      </c>
    </row>
    <row r="57" spans="1:9" ht="15">
      <c r="A57" s="20">
        <f t="shared" si="19"/>
        <v>52</v>
      </c>
      <c r="B57" s="21" t="s">
        <v>42</v>
      </c>
      <c r="C57" s="22">
        <v>5</v>
      </c>
      <c r="D57" s="16"/>
      <c r="E57" s="11">
        <f t="shared" si="16"/>
        <v>0</v>
      </c>
      <c r="F57" s="11">
        <f t="shared" si="17"/>
        <v>0</v>
      </c>
      <c r="G57" s="11">
        <f t="shared" si="18"/>
        <v>0</v>
      </c>
      <c r="H57" s="11">
        <f t="shared" si="14"/>
        <v>0</v>
      </c>
      <c r="I57" s="12">
        <f t="shared" si="15"/>
        <v>0</v>
      </c>
    </row>
    <row r="58" spans="1:9" ht="15">
      <c r="A58" s="20">
        <f t="shared" si="19"/>
        <v>53</v>
      </c>
      <c r="B58" s="3" t="s">
        <v>73</v>
      </c>
      <c r="C58" s="22">
        <v>200</v>
      </c>
      <c r="D58" s="16"/>
      <c r="E58" s="11">
        <f t="shared" si="16"/>
        <v>0</v>
      </c>
      <c r="F58" s="11">
        <f t="shared" si="17"/>
        <v>0</v>
      </c>
      <c r="G58" s="11">
        <f t="shared" si="18"/>
        <v>0</v>
      </c>
      <c r="H58" s="11">
        <f t="shared" si="14"/>
        <v>0</v>
      </c>
      <c r="I58" s="12">
        <f t="shared" si="15"/>
        <v>0</v>
      </c>
    </row>
    <row r="59" spans="1:9" s="25" customFormat="1" ht="15">
      <c r="A59" s="20">
        <f t="shared" si="19"/>
        <v>54</v>
      </c>
      <c r="B59" s="24" t="s">
        <v>74</v>
      </c>
      <c r="C59" s="22">
        <v>5</v>
      </c>
      <c r="D59" s="16"/>
      <c r="E59" s="11">
        <f t="shared" si="16"/>
        <v>0</v>
      </c>
      <c r="F59" s="11">
        <f t="shared" si="17"/>
        <v>0</v>
      </c>
      <c r="G59" s="11">
        <f t="shared" si="18"/>
        <v>0</v>
      </c>
      <c r="H59" s="11">
        <f t="shared" si="14"/>
        <v>0</v>
      </c>
      <c r="I59" s="12">
        <f t="shared" si="15"/>
        <v>0</v>
      </c>
    </row>
    <row r="60" spans="1:9" s="25" customFormat="1" ht="15">
      <c r="A60" s="20">
        <f t="shared" si="19"/>
        <v>55</v>
      </c>
      <c r="B60" s="21" t="s">
        <v>36</v>
      </c>
      <c r="C60" s="22">
        <v>200</v>
      </c>
      <c r="D60" s="16"/>
      <c r="E60" s="11">
        <f t="shared" si="16"/>
        <v>0</v>
      </c>
      <c r="F60" s="11">
        <f t="shared" si="17"/>
        <v>0</v>
      </c>
      <c r="G60" s="11">
        <f t="shared" si="18"/>
        <v>0</v>
      </c>
      <c r="H60" s="11">
        <f t="shared" si="14"/>
        <v>0</v>
      </c>
      <c r="I60" s="12">
        <f t="shared" si="15"/>
        <v>0</v>
      </c>
    </row>
    <row r="61" spans="1:9" s="25" customFormat="1" ht="15">
      <c r="A61" s="20">
        <f t="shared" si="19"/>
        <v>56</v>
      </c>
      <c r="B61" s="21" t="s">
        <v>37</v>
      </c>
      <c r="C61" s="22">
        <v>5</v>
      </c>
      <c r="D61" s="16"/>
      <c r="E61" s="11">
        <f t="shared" si="16"/>
        <v>0</v>
      </c>
      <c r="F61" s="11">
        <f t="shared" si="17"/>
        <v>0</v>
      </c>
      <c r="G61" s="11">
        <f t="shared" si="18"/>
        <v>0</v>
      </c>
      <c r="H61" s="11">
        <f t="shared" si="14"/>
        <v>0</v>
      </c>
      <c r="I61" s="12">
        <f t="shared" si="15"/>
        <v>0</v>
      </c>
    </row>
    <row r="62" spans="1:9" s="25" customFormat="1" ht="15">
      <c r="A62" s="20">
        <f t="shared" si="19"/>
        <v>57</v>
      </c>
      <c r="B62" s="21" t="s">
        <v>43</v>
      </c>
      <c r="C62" s="22">
        <v>75</v>
      </c>
      <c r="D62" s="16"/>
      <c r="E62" s="11">
        <f t="shared" si="16"/>
        <v>0</v>
      </c>
      <c r="F62" s="11">
        <f t="shared" si="17"/>
        <v>0</v>
      </c>
      <c r="G62" s="11">
        <f t="shared" si="18"/>
        <v>0</v>
      </c>
      <c r="H62" s="11">
        <f t="shared" si="14"/>
        <v>0</v>
      </c>
      <c r="I62" s="12">
        <f t="shared" si="15"/>
        <v>0</v>
      </c>
    </row>
    <row r="63" spans="1:9" s="25" customFormat="1" ht="15">
      <c r="A63" s="20">
        <f t="shared" si="19"/>
        <v>58</v>
      </c>
      <c r="B63" s="23" t="s">
        <v>38</v>
      </c>
      <c r="C63" s="30">
        <v>10</v>
      </c>
      <c r="D63" s="17"/>
      <c r="E63" s="14">
        <f t="shared" si="16"/>
        <v>0</v>
      </c>
      <c r="F63" s="14">
        <f t="shared" si="17"/>
        <v>0</v>
      </c>
      <c r="G63" s="14">
        <f t="shared" si="18"/>
        <v>0</v>
      </c>
      <c r="H63" s="14">
        <f t="shared" si="14"/>
        <v>0</v>
      </c>
      <c r="I63" s="15">
        <f t="shared" si="15"/>
        <v>0</v>
      </c>
    </row>
    <row r="64" spans="1:9" ht="15">
      <c r="A64" s="20">
        <f t="shared" si="19"/>
        <v>59</v>
      </c>
      <c r="B64" s="21" t="s">
        <v>18</v>
      </c>
      <c r="C64" s="22">
        <v>4200</v>
      </c>
      <c r="D64" s="16"/>
      <c r="E64" s="14">
        <f aca="true" t="shared" si="20" ref="E64:E69">C64*D64</f>
        <v>0</v>
      </c>
      <c r="F64" s="14">
        <f aca="true" t="shared" si="21" ref="F64:F69">E64*0.27</f>
        <v>0</v>
      </c>
      <c r="G64" s="14">
        <f aca="true" t="shared" si="22" ref="G64:G69">E64*1.27</f>
        <v>0</v>
      </c>
      <c r="H64" s="14">
        <f aca="true" t="shared" si="23" ref="H64:H69">E64*4</f>
        <v>0</v>
      </c>
      <c r="I64" s="15">
        <f aca="true" t="shared" si="24" ref="I64:I69">G64*4</f>
        <v>0</v>
      </c>
    </row>
    <row r="65" spans="1:9" ht="15">
      <c r="A65" s="20">
        <f t="shared" si="19"/>
        <v>60</v>
      </c>
      <c r="B65" s="21" t="s">
        <v>49</v>
      </c>
      <c r="C65" s="22">
        <v>250</v>
      </c>
      <c r="D65" s="16"/>
      <c r="E65" s="14">
        <f t="shared" si="20"/>
        <v>0</v>
      </c>
      <c r="F65" s="14">
        <f t="shared" si="21"/>
        <v>0</v>
      </c>
      <c r="G65" s="14">
        <f t="shared" si="22"/>
        <v>0</v>
      </c>
      <c r="H65" s="14">
        <f t="shared" si="23"/>
        <v>0</v>
      </c>
      <c r="I65" s="15">
        <f t="shared" si="24"/>
        <v>0</v>
      </c>
    </row>
    <row r="66" spans="1:9" s="25" customFormat="1" ht="15">
      <c r="A66" s="20">
        <f t="shared" si="19"/>
        <v>61</v>
      </c>
      <c r="B66" s="21" t="s">
        <v>32</v>
      </c>
      <c r="C66" s="22">
        <v>2000</v>
      </c>
      <c r="D66" s="16"/>
      <c r="E66" s="14">
        <f t="shared" si="20"/>
        <v>0</v>
      </c>
      <c r="F66" s="14">
        <f t="shared" si="21"/>
        <v>0</v>
      </c>
      <c r="G66" s="14">
        <f t="shared" si="22"/>
        <v>0</v>
      </c>
      <c r="H66" s="14">
        <f t="shared" si="23"/>
        <v>0</v>
      </c>
      <c r="I66" s="15">
        <f t="shared" si="24"/>
        <v>0</v>
      </c>
    </row>
    <row r="67" spans="1:9" s="25" customFormat="1" ht="15">
      <c r="A67" s="20">
        <f t="shared" si="19"/>
        <v>62</v>
      </c>
      <c r="B67" s="21" t="s">
        <v>33</v>
      </c>
      <c r="C67" s="22">
        <v>10</v>
      </c>
      <c r="D67" s="16"/>
      <c r="E67" s="14">
        <f t="shared" si="20"/>
        <v>0</v>
      </c>
      <c r="F67" s="14">
        <f t="shared" si="21"/>
        <v>0</v>
      </c>
      <c r="G67" s="14">
        <f t="shared" si="22"/>
        <v>0</v>
      </c>
      <c r="H67" s="14">
        <f t="shared" si="23"/>
        <v>0</v>
      </c>
      <c r="I67" s="15">
        <f t="shared" si="24"/>
        <v>0</v>
      </c>
    </row>
    <row r="68" spans="1:9" ht="15">
      <c r="A68" s="20">
        <f t="shared" si="19"/>
        <v>63</v>
      </c>
      <c r="B68" s="21" t="s">
        <v>50</v>
      </c>
      <c r="C68" s="22">
        <v>10</v>
      </c>
      <c r="D68" s="16"/>
      <c r="E68" s="14">
        <f t="shared" si="20"/>
        <v>0</v>
      </c>
      <c r="F68" s="14">
        <f t="shared" si="21"/>
        <v>0</v>
      </c>
      <c r="G68" s="14">
        <f t="shared" si="22"/>
        <v>0</v>
      </c>
      <c r="H68" s="14">
        <f t="shared" si="23"/>
        <v>0</v>
      </c>
      <c r="I68" s="15">
        <f t="shared" si="24"/>
        <v>0</v>
      </c>
    </row>
    <row r="69" spans="1:9" s="25" customFormat="1" ht="15">
      <c r="A69" s="20">
        <f t="shared" si="19"/>
        <v>64</v>
      </c>
      <c r="B69" s="23" t="s">
        <v>22</v>
      </c>
      <c r="C69" s="30">
        <v>1000</v>
      </c>
      <c r="D69" s="17"/>
      <c r="E69" s="14">
        <f t="shared" si="20"/>
        <v>0</v>
      </c>
      <c r="F69" s="14">
        <f t="shared" si="21"/>
        <v>0</v>
      </c>
      <c r="G69" s="14">
        <f t="shared" si="22"/>
        <v>0</v>
      </c>
      <c r="H69" s="14">
        <f t="shared" si="23"/>
        <v>0</v>
      </c>
      <c r="I69" s="15">
        <f t="shared" si="24"/>
        <v>0</v>
      </c>
    </row>
    <row r="70" spans="1:9" s="25" customFormat="1" ht="15">
      <c r="A70" s="20">
        <f t="shared" si="19"/>
        <v>65</v>
      </c>
      <c r="B70" s="24" t="s">
        <v>75</v>
      </c>
      <c r="C70" s="22">
        <v>4200</v>
      </c>
      <c r="D70" s="16"/>
      <c r="E70" s="11">
        <f aca="true" t="shared" si="25" ref="E70:E75">C70*D70</f>
        <v>0</v>
      </c>
      <c r="F70" s="11">
        <f aca="true" t="shared" si="26" ref="F70:F75">E70*0.27</f>
        <v>0</v>
      </c>
      <c r="G70" s="11">
        <f aca="true" t="shared" si="27" ref="G70:G75">E70*1.27</f>
        <v>0</v>
      </c>
      <c r="H70" s="11">
        <f aca="true" t="shared" si="28" ref="H70:H75">E70*4</f>
        <v>0</v>
      </c>
      <c r="I70" s="12">
        <f aca="true" t="shared" si="29" ref="I70:I75">G70*4</f>
        <v>0</v>
      </c>
    </row>
    <row r="71" spans="1:9" s="25" customFormat="1" ht="15">
      <c r="A71" s="20">
        <f t="shared" si="19"/>
        <v>66</v>
      </c>
      <c r="B71" s="24" t="s">
        <v>76</v>
      </c>
      <c r="C71" s="22">
        <v>13000</v>
      </c>
      <c r="D71" s="16"/>
      <c r="E71" s="11">
        <f t="shared" si="25"/>
        <v>0</v>
      </c>
      <c r="F71" s="11">
        <f t="shared" si="26"/>
        <v>0</v>
      </c>
      <c r="G71" s="11">
        <f t="shared" si="27"/>
        <v>0</v>
      </c>
      <c r="H71" s="11">
        <f t="shared" si="28"/>
        <v>0</v>
      </c>
      <c r="I71" s="12">
        <f t="shared" si="29"/>
        <v>0</v>
      </c>
    </row>
    <row r="72" spans="1:9" ht="15">
      <c r="A72" s="20">
        <f t="shared" si="19"/>
        <v>67</v>
      </c>
      <c r="B72" s="21" t="s">
        <v>26</v>
      </c>
      <c r="C72" s="22">
        <v>500</v>
      </c>
      <c r="D72" s="16"/>
      <c r="E72" s="11">
        <f t="shared" si="25"/>
        <v>0</v>
      </c>
      <c r="F72" s="11">
        <f t="shared" si="26"/>
        <v>0</v>
      </c>
      <c r="G72" s="11">
        <f t="shared" si="27"/>
        <v>0</v>
      </c>
      <c r="H72" s="11">
        <f t="shared" si="28"/>
        <v>0</v>
      </c>
      <c r="I72" s="12">
        <f t="shared" si="29"/>
        <v>0</v>
      </c>
    </row>
    <row r="73" spans="1:9" ht="15">
      <c r="A73" s="20">
        <f t="shared" si="19"/>
        <v>68</v>
      </c>
      <c r="B73" s="21" t="s">
        <v>39</v>
      </c>
      <c r="C73" s="22">
        <v>1000</v>
      </c>
      <c r="D73" s="16"/>
      <c r="E73" s="11">
        <f t="shared" si="25"/>
        <v>0</v>
      </c>
      <c r="F73" s="11">
        <f t="shared" si="26"/>
        <v>0</v>
      </c>
      <c r="G73" s="11">
        <f t="shared" si="27"/>
        <v>0</v>
      </c>
      <c r="H73" s="11">
        <f t="shared" si="28"/>
        <v>0</v>
      </c>
      <c r="I73" s="12">
        <f t="shared" si="29"/>
        <v>0</v>
      </c>
    </row>
    <row r="74" spans="1:9" ht="15">
      <c r="A74" s="20">
        <f t="shared" si="19"/>
        <v>69</v>
      </c>
      <c r="B74" s="21" t="s">
        <v>40</v>
      </c>
      <c r="C74" s="22">
        <v>500</v>
      </c>
      <c r="D74" s="16"/>
      <c r="E74" s="11">
        <f t="shared" si="25"/>
        <v>0</v>
      </c>
      <c r="F74" s="11">
        <f t="shared" si="26"/>
        <v>0</v>
      </c>
      <c r="G74" s="11">
        <f t="shared" si="27"/>
        <v>0</v>
      </c>
      <c r="H74" s="11">
        <f t="shared" si="28"/>
        <v>0</v>
      </c>
      <c r="I74" s="12">
        <f t="shared" si="29"/>
        <v>0</v>
      </c>
    </row>
    <row r="75" spans="1:9" ht="15.75" thickBot="1">
      <c r="A75" s="20">
        <f t="shared" si="19"/>
        <v>70</v>
      </c>
      <c r="B75" s="21" t="s">
        <v>27</v>
      </c>
      <c r="C75" s="30">
        <v>4000</v>
      </c>
      <c r="D75" s="17"/>
      <c r="E75" s="14">
        <f t="shared" si="25"/>
        <v>0</v>
      </c>
      <c r="F75" s="14">
        <f t="shared" si="26"/>
        <v>0</v>
      </c>
      <c r="G75" s="14">
        <f t="shared" si="27"/>
        <v>0</v>
      </c>
      <c r="H75" s="14">
        <f t="shared" si="28"/>
        <v>0</v>
      </c>
      <c r="I75" s="15">
        <f t="shared" si="29"/>
        <v>0</v>
      </c>
    </row>
    <row r="76" spans="1:9" ht="15" thickBot="1">
      <c r="A76" s="27"/>
      <c r="B76" s="28" t="s">
        <v>61</v>
      </c>
      <c r="C76" s="29">
        <f>SUM(C44:C75)</f>
        <v>57560</v>
      </c>
      <c r="D76" s="18"/>
      <c r="E76" s="31">
        <f>SUM(E44:E75)</f>
        <v>0</v>
      </c>
      <c r="F76" s="31">
        <f>SUM(F44:F75)</f>
        <v>0</v>
      </c>
      <c r="G76" s="31">
        <f>SUM(G44:G75)</f>
        <v>0</v>
      </c>
      <c r="H76" s="31">
        <f>SUM(H44:H75)</f>
        <v>0</v>
      </c>
      <c r="I76" s="31">
        <f>SUM(I44:I75)</f>
        <v>0</v>
      </c>
    </row>
    <row r="77" spans="1:9" ht="15">
      <c r="A77" s="32"/>
      <c r="B77" s="33"/>
      <c r="C77" s="34"/>
      <c r="D77" s="35"/>
      <c r="E77" s="36"/>
      <c r="F77" s="36"/>
      <c r="G77" s="36"/>
      <c r="H77" s="36"/>
      <c r="I77" s="36"/>
    </row>
    <row r="78" spans="1:9" ht="14.25">
      <c r="A78" s="50" t="s">
        <v>57</v>
      </c>
      <c r="B78" s="50"/>
      <c r="C78" s="50"/>
      <c r="D78" s="50"/>
      <c r="E78" s="50"/>
      <c r="F78" s="50"/>
      <c r="G78" s="50"/>
      <c r="H78" s="19"/>
      <c r="I78" s="19"/>
    </row>
    <row r="79" spans="1:9" ht="9.75" customHeight="1">
      <c r="A79" s="51"/>
      <c r="B79" s="51"/>
      <c r="C79" s="51"/>
      <c r="D79" s="51"/>
      <c r="E79" s="51"/>
      <c r="F79" s="51"/>
      <c r="G79" s="51"/>
      <c r="H79" s="19"/>
      <c r="I79" s="19"/>
    </row>
    <row r="80" spans="1:9" ht="20.25" customHeight="1">
      <c r="A80" s="48" t="s">
        <v>87</v>
      </c>
      <c r="B80" s="48"/>
      <c r="C80" s="48"/>
      <c r="D80" s="48"/>
      <c r="E80" s="48"/>
      <c r="F80" s="48"/>
      <c r="G80" s="48"/>
      <c r="H80" s="48"/>
      <c r="I80" s="48"/>
    </row>
    <row r="81" spans="1:9" ht="32.25" customHeight="1">
      <c r="A81" s="48" t="s">
        <v>59</v>
      </c>
      <c r="B81" s="48"/>
      <c r="C81" s="48"/>
      <c r="D81" s="48"/>
      <c r="E81" s="48"/>
      <c r="F81" s="48"/>
      <c r="G81" s="48"/>
      <c r="H81" s="48"/>
      <c r="I81" s="48"/>
    </row>
    <row r="82" spans="1:9" ht="15">
      <c r="A82" s="48" t="s">
        <v>58</v>
      </c>
      <c r="B82" s="48"/>
      <c r="C82" s="48"/>
      <c r="D82" s="48"/>
      <c r="E82" s="48"/>
      <c r="F82" s="48"/>
      <c r="G82" s="48"/>
      <c r="H82" s="48"/>
      <c r="I82" s="48"/>
    </row>
    <row r="83" spans="1:9" ht="15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5">
      <c r="A84" s="32"/>
      <c r="B84" s="33"/>
      <c r="C84" s="34"/>
      <c r="D84" s="35"/>
      <c r="E84" s="36"/>
      <c r="F84" s="36"/>
      <c r="G84" s="36"/>
      <c r="H84" s="36"/>
      <c r="I84" s="36"/>
    </row>
    <row r="87" spans="1:9" ht="15.75">
      <c r="A87" s="52" t="s">
        <v>88</v>
      </c>
      <c r="B87" s="52"/>
      <c r="C87" s="34"/>
      <c r="D87" s="39"/>
      <c r="E87" s="40"/>
      <c r="F87" s="36"/>
      <c r="G87" s="36"/>
      <c r="H87" s="36"/>
      <c r="I87" s="36"/>
    </row>
    <row r="88" spans="1:9" ht="15.75">
      <c r="A88" s="32"/>
      <c r="B88" s="33"/>
      <c r="C88" s="34"/>
      <c r="D88" s="39"/>
      <c r="E88" s="41" t="s">
        <v>60</v>
      </c>
      <c r="F88" s="36"/>
      <c r="G88" s="36"/>
      <c r="H88" s="36"/>
      <c r="I88" s="36"/>
    </row>
    <row r="89" ht="12.75">
      <c r="E89" s="19"/>
    </row>
  </sheetData>
  <sheetProtection/>
  <mergeCells count="10">
    <mergeCell ref="A81:I81"/>
    <mergeCell ref="A80:I80"/>
    <mergeCell ref="A1:I1"/>
    <mergeCell ref="A78:G78"/>
    <mergeCell ref="A79:G79"/>
    <mergeCell ref="A87:B87"/>
    <mergeCell ref="A3:I3"/>
    <mergeCell ref="A43:I43"/>
    <mergeCell ref="A82:I82"/>
    <mergeCell ref="A83:I83"/>
  </mergeCells>
  <printOptions horizontalCentered="1"/>
  <pageMargins left="0.2755905511811024" right="0.2755905511811024" top="0.4330708661417323" bottom="0.31496062992125984" header="0.2362204724409449" footer="0.2362204724409449"/>
  <pageSetup fitToHeight="0" horizontalDpi="300" verticalDpi="300" orientation="landscape" paperSize="9" scale="70" r:id="rId1"/>
  <headerFooter alignWithMargins="0">
    <oddFooter>&amp;C&amp;P. oldal, összesen: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1">
      <selection activeCell="E26" sqref="E26"/>
    </sheetView>
  </sheetViews>
  <sheetFormatPr defaultColWidth="9.00390625" defaultRowHeight="12.75"/>
  <cols>
    <col min="2" max="2" width="28.375" style="0" customWidth="1"/>
  </cols>
  <sheetData>
    <row r="2" spans="1:4" ht="12.75">
      <c r="A2" s="43"/>
      <c r="B2" s="43"/>
      <c r="C2" s="43"/>
      <c r="D2" s="43"/>
    </row>
    <row r="3" spans="1:4" ht="15">
      <c r="A3" s="44"/>
      <c r="B3" s="1"/>
      <c r="C3" s="43"/>
      <c r="D3" s="43"/>
    </row>
    <row r="4" spans="1:4" ht="15">
      <c r="A4" s="44"/>
      <c r="B4" s="1"/>
      <c r="C4" s="43"/>
      <c r="D4" s="43"/>
    </row>
    <row r="5" spans="1:4" ht="15">
      <c r="A5" s="44"/>
      <c r="B5" s="1"/>
      <c r="C5" s="45"/>
      <c r="D5" s="43"/>
    </row>
    <row r="6" spans="1:4" ht="12.75">
      <c r="A6" s="43"/>
      <c r="B6" s="43"/>
      <c r="C6" s="43"/>
      <c r="D6" s="43"/>
    </row>
    <row r="7" spans="1:4" ht="12.75">
      <c r="A7" s="43"/>
      <c r="B7" s="43"/>
      <c r="C7" s="43"/>
      <c r="D7" s="43"/>
    </row>
    <row r="8" spans="1:4" ht="12.75">
      <c r="A8" s="43"/>
      <c r="B8" s="43"/>
      <c r="C8" s="43"/>
      <c r="D8" s="43"/>
    </row>
    <row r="9" spans="1:4" ht="15">
      <c r="A9" s="44"/>
      <c r="B9" s="1"/>
      <c r="C9" s="43"/>
      <c r="D9" s="43"/>
    </row>
    <row r="10" spans="1:4" ht="15">
      <c r="A10" s="44"/>
      <c r="B10" s="1"/>
      <c r="C10" s="43"/>
      <c r="D10" s="43"/>
    </row>
    <row r="11" spans="1:4" ht="15">
      <c r="A11" s="44"/>
      <c r="B11" s="1"/>
      <c r="C11" s="43"/>
      <c r="D11" s="43"/>
    </row>
    <row r="12" spans="1:4" ht="14.25">
      <c r="A12" s="2"/>
      <c r="B12" s="46"/>
      <c r="C12" s="43"/>
      <c r="D12" s="43"/>
    </row>
    <row r="13" spans="1:4" ht="15">
      <c r="A13" s="44"/>
      <c r="B13" s="1"/>
      <c r="C13" s="43"/>
      <c r="D13" s="43"/>
    </row>
    <row r="14" spans="1:4" ht="15">
      <c r="A14" s="44"/>
      <c r="B14" s="1"/>
      <c r="C14" s="43"/>
      <c r="D14" s="43"/>
    </row>
    <row r="15" spans="1:4" ht="12.75">
      <c r="A15" s="43"/>
      <c r="B15" s="43"/>
      <c r="C15" s="43"/>
      <c r="D15" s="43"/>
    </row>
    <row r="16" spans="1:4" ht="12.75">
      <c r="A16" s="43"/>
      <c r="B16" s="43"/>
      <c r="C16" s="43"/>
      <c r="D16" s="43"/>
    </row>
    <row r="17" spans="1:4" ht="15">
      <c r="A17" s="44"/>
      <c r="B17" s="1"/>
      <c r="C17" s="43"/>
      <c r="D17" s="43"/>
    </row>
    <row r="18" spans="1:4" ht="12.75">
      <c r="A18" s="43"/>
      <c r="B18" s="43"/>
      <c r="C18" s="43"/>
      <c r="D18" s="43"/>
    </row>
    <row r="19" spans="1:4" ht="15">
      <c r="A19" s="44"/>
      <c r="B19" s="1"/>
      <c r="C19" s="43"/>
      <c r="D19" s="43"/>
    </row>
    <row r="20" spans="1:4" ht="15">
      <c r="A20" s="44"/>
      <c r="B20" s="1"/>
      <c r="C20" s="43"/>
      <c r="D20" s="43"/>
    </row>
    <row r="21" spans="1:4" ht="15">
      <c r="A21" s="44"/>
      <c r="B21" s="1"/>
      <c r="C21" s="43"/>
      <c r="D21" s="43"/>
    </row>
    <row r="22" spans="1:4" ht="15">
      <c r="A22" s="44"/>
      <c r="B22" s="1"/>
      <c r="C22" s="43"/>
      <c r="D22" s="43"/>
    </row>
    <row r="23" spans="1:4" ht="15">
      <c r="A23" s="44"/>
      <c r="B23" s="1"/>
      <c r="C23" s="43"/>
      <c r="D23" s="43"/>
    </row>
    <row r="24" spans="1:4" ht="15">
      <c r="A24" s="44"/>
      <c r="B24" s="1"/>
      <c r="C24" s="43"/>
      <c r="D24" s="43"/>
    </row>
    <row r="25" spans="1:4" ht="12.75">
      <c r="A25" s="43"/>
      <c r="B25" s="43"/>
      <c r="C25" s="43"/>
      <c r="D25" s="43"/>
    </row>
    <row r="28" spans="1:3" ht="15">
      <c r="A28" s="44"/>
      <c r="B28" s="1"/>
      <c r="C28" s="43"/>
    </row>
    <row r="29" spans="1:3" ht="12.75">
      <c r="A29" s="43"/>
      <c r="B29" s="43"/>
      <c r="C29" s="43"/>
    </row>
    <row r="30" spans="1:3" ht="12.75">
      <c r="A30" s="43"/>
      <c r="B30" s="43"/>
      <c r="C30" s="43"/>
    </row>
    <row r="31" spans="1:3" ht="15">
      <c r="A31" s="44"/>
      <c r="B31" s="1"/>
      <c r="C31" s="43"/>
    </row>
    <row r="32" spans="1:3" ht="15">
      <c r="A32" s="44"/>
      <c r="B32" s="1"/>
      <c r="C32" s="43"/>
    </row>
    <row r="33" spans="1:3" ht="15">
      <c r="A33" s="44"/>
      <c r="B33" s="1"/>
      <c r="C33" s="43"/>
    </row>
    <row r="34" spans="1:3" ht="15">
      <c r="A34" s="44"/>
      <c r="B34" s="1"/>
      <c r="C34" s="43"/>
    </row>
    <row r="35" spans="1:3" ht="15">
      <c r="A35" s="44"/>
      <c r="B35" s="1"/>
      <c r="C35" s="43"/>
    </row>
    <row r="36" spans="1:3" ht="15">
      <c r="A36" s="44"/>
      <c r="B36" s="1"/>
      <c r="C36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S.E.</dc:creator>
  <cp:keywords/>
  <dc:description/>
  <cp:lastModifiedBy>a</cp:lastModifiedBy>
  <cp:lastPrinted>2016-08-19T13:08:31Z</cp:lastPrinted>
  <dcterms:created xsi:type="dcterms:W3CDTF">2004-03-10T08:37:41Z</dcterms:created>
  <dcterms:modified xsi:type="dcterms:W3CDTF">2016-11-07T12:22:31Z</dcterms:modified>
  <cp:category/>
  <cp:version/>
  <cp:contentType/>
  <cp:contentStatus/>
</cp:coreProperties>
</file>