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855" activeTab="0"/>
  </bookViews>
  <sheets>
    <sheet name="foalist" sheetId="1" r:id="rId1"/>
  </sheets>
  <definedNames>
    <definedName name="_xlnm.Print_Area" localSheetId="0">'foalist'!$A$1:$G$20</definedName>
  </definedNames>
  <calcPr fullCalcOnLoad="1"/>
</workbook>
</file>

<file path=xl/sharedStrings.xml><?xml version="1.0" encoding="utf-8"?>
<sst xmlns="http://schemas.openxmlformats.org/spreadsheetml/2006/main" count="157" uniqueCount="113">
  <si>
    <t>Link</t>
  </si>
  <si>
    <t>PA-16-309</t>
  </si>
  <si>
    <t>05-08-2019</t>
  </si>
  <si>
    <t>07-08-2016</t>
  </si>
  <si>
    <t>PA-16-306</t>
  </si>
  <si>
    <t>Ruth L. Kirschstein National Research Service Award (NRSA) Fellowship for Students at Institutions Without NIH-Funded Institutional Predoctoral Dual-Degree Training Programs (Parent F30)</t>
  </si>
  <si>
    <t>PA-16-307</t>
  </si>
  <si>
    <t>PA-16-308</t>
  </si>
  <si>
    <t>PA-16-305</t>
  </si>
  <si>
    <t>Ruth L. Kirschstein National Research Service Award (NRSA) Fellowship for Students at Institutions With NIH-Funded Institutional Predoctoral Dual-Degree Training Programs (Parent F30)</t>
  </si>
  <si>
    <t>PA-16-303</t>
  </si>
  <si>
    <t>PHS 2016-02 Omnibus Solicitation of the NIH for Small Business Technology Transfer Grant Applications (Parent STTR [R41/R42])</t>
  </si>
  <si>
    <t>04-06-2017</t>
  </si>
  <si>
    <t>08-05-2016</t>
  </si>
  <si>
    <t>PA-16-302</t>
  </si>
  <si>
    <t>PHS 2016-02 Omnibus Solicitation of the NIH, CDC, FDA and ACF for Small Business Innovation Research Grant Applications (Parent SBIR [R43/R44])</t>
  </si>
  <si>
    <t>PA-16-310</t>
  </si>
  <si>
    <t>PA-16-294</t>
  </si>
  <si>
    <t>NIH Support for Conferences and Scientific Meetings (Parent R13)</t>
  </si>
  <si>
    <t>07-12-2016</t>
  </si>
  <si>
    <t>PA-16-288</t>
  </si>
  <si>
    <t>Research Supplements to Promote Diversity in Health-Related Research (Admin Supp)</t>
  </si>
  <si>
    <t>05-25-2016</t>
  </si>
  <si>
    <t>09-30-2019</t>
  </si>
  <si>
    <t>PA-16-289</t>
  </si>
  <si>
    <t>Research Supplements to Promote Re-Entry into Biomedical and Behavioral Research Careers (Admin Supp)</t>
  </si>
  <si>
    <t>PA-16-285</t>
  </si>
  <si>
    <t>Change of Grantee Organization (Type 7 Parent)</t>
  </si>
  <si>
    <t>05-26-2019</t>
  </si>
  <si>
    <t>PA-16-286</t>
  </si>
  <si>
    <t>Successor-in-Interest (Type 6 Parent)</t>
  </si>
  <si>
    <t>PA-16-287</t>
  </si>
  <si>
    <t>Administrative Supplements to Existing NIH Grants and Cooperative Agreements  (Admin Supp)</t>
  </si>
  <si>
    <t>PA-16-194</t>
  </si>
  <si>
    <t>Mentored Quantitative Research Development Award (Parent K25)</t>
  </si>
  <si>
    <t>05-12-2016</t>
  </si>
  <si>
    <t>PA-16-206</t>
  </si>
  <si>
    <t>Midcareer Investigator Award in Patient-Oriented Research (Parent K24)</t>
  </si>
  <si>
    <t>PA-16-200</t>
  </si>
  <si>
    <t>Academic Research Enhancement Award (Parent R15)</t>
  </si>
  <si>
    <t>PAR-16-203</t>
  </si>
  <si>
    <t>Lasker Clinical Research Scholars Program (Si2/R00)</t>
  </si>
  <si>
    <t>08-27-2016</t>
  </si>
  <si>
    <t>07-26-2016</t>
  </si>
  <si>
    <t>PA-16-191</t>
  </si>
  <si>
    <t>Mentored Clinical Scientist Research Career Development Award (Parent K08)</t>
  </si>
  <si>
    <t>PA-16-198</t>
  </si>
  <si>
    <t>Mentored Patient-Oriented Research Career Development Award (Parent K23)</t>
  </si>
  <si>
    <t>PA-16-193</t>
  </si>
  <si>
    <t>NIH Pathway to Independence Award (Parent K99/R00)</t>
  </si>
  <si>
    <t>PA-16-192</t>
  </si>
  <si>
    <t>Independent Scientist Award (Parent K02)</t>
  </si>
  <si>
    <t>PA-16-190</t>
  </si>
  <si>
    <t>Mentored Research Scientist Development Award (Parent K01)</t>
  </si>
  <si>
    <t>PA-16-162</t>
  </si>
  <si>
    <t>05-16-2016</t>
  </si>
  <si>
    <t>PA-16-161</t>
  </si>
  <si>
    <t>PA-16-160</t>
  </si>
  <si>
    <t>05-05-2016</t>
  </si>
  <si>
    <t>PA-16-151</t>
  </si>
  <si>
    <t>Ruth L. Kirschstein National Research Service Award (NRSA) Short-Term Institutional Research Training Grant (Parent T35)</t>
  </si>
  <si>
    <t>01-08-2019</t>
  </si>
  <si>
    <t>04-25-2016</t>
  </si>
  <si>
    <t>PA-16-152</t>
  </si>
  <si>
    <t>Ruth L. Kirschstein National Research Service Award (NRSA) Institutional Research Training Grant (Parent T32)</t>
  </si>
  <si>
    <t>PAR-14-088</t>
  </si>
  <si>
    <t>Direct Phase II SBIR Grants to Support Biomedical Technology Development</t>
  </si>
  <si>
    <t>01-08-2017</t>
  </si>
  <si>
    <t>03-05-2014</t>
  </si>
  <si>
    <t>PAR-13-374</t>
  </si>
  <si>
    <t>01-05-2014</t>
  </si>
  <si>
    <t>The NIH Exploratory/Developmental Grant supports exploratory and developmental research projects by providing support for the early and conceptual stages of these projects. These studies may involve considerable risk but may lead to a breakthrough in a particular area, or to the development of novel techniques, agents, methodologies, models, or applications that could have a major impact on a field of biomedical, behavioral, or clinical research.
Max. 2 years
Max. 275eUSD/2 years
Max. 200eUSD/year</t>
  </si>
  <si>
    <t>Szakmai tartalom, fő korlátok (ktg.vetés, időtartam)</t>
  </si>
  <si>
    <t>Egyéni, ösztöndíj jellegű támogatások</t>
  </si>
  <si>
    <t>The purpose of the Kirschstein-NRSA predoctoral fellowship (F31) award is to enable promising predoctoral students to obtain individualized, mentored research training from outstanding faculty sponsors while conducting dissertation research in scientific health-related fields relevant to the missions of the participating NIH Institutes and Centers. The proposed mentored research training must reflect the applicant’s dissertation research project and is expected to clearly enhance the individual’s potential to develop into a productive, independent research scientist.</t>
  </si>
  <si>
    <t>The purpose of the Kirschstein-NRSA postdoctoral fellowship is to enhance the research training of promising postdoctoral candidates who have the potential to become productive, independent investigators in scientific health-related research fields relevant to the missions of the participating NIH Institutes and Centers.</t>
  </si>
  <si>
    <t>The purpose of this Kirschstein-NRSA predoctoral fellowship (F31) award is to enhance the diversity of the health-related research workforce by supporting the research training of predoctoral students from population groups that have been shown to be underrepresented in the biomedical, behavioral, or clinical research workforce, including underrepresented racial and ethnic groups and those with disabilities. Through this award program, promising predoctoral students will obtain individualized, mentored research training from outstanding faculty sponsors while conducting well-defined research projects in scientific health-related fields relevant to the missions of the participating NIH Institutes and Centers. The proposed mentored research training is expected to clearly enhance the individual’s potential to develop into a productive, independent research scientist.</t>
  </si>
  <si>
    <t>The National Institutes of Health (NIH) awards senior individual research training fellowships to experienced scientists who wish to make major changes in the direction of their research careers or who wish to broaden their scientific background by acquiring new research capabilities as independent investigators in research fields relevant to the missions of participating NIH Institutes and Centers.</t>
  </si>
  <si>
    <t>The NIH Small Research Grant Program supports discrete, well-defined projects that realistically can be completed in two years and that require limited levels of funding. This program supports different types of projects including, but not limited to, the following:
• Pilot or feasibility studies; 
• Secondary analysis of existing data; 
• Small, self-contained research projects; 
• Development of research methodology; and 
• Development of new research technology.
Max. 2 years
Max. 50eUSD/year</t>
  </si>
  <si>
    <t>The NIH Research Project Grant supports a discrete, specified, circumscribed project in scientific areas that represent the investigators’ specific interests and competencies and that fall within the mission of the participating NIH Institutes and Centers (ICs).
Max. 5 years</t>
  </si>
  <si>
    <t>This Funding Opportunity Announcement (FOA) encourages applications for developing and testing innovative theories and computational, mathematical, or engineering approaches to deepen our understanding of complex social behavior. This research will examine phenomena at multiple scales to address the emergence of collective behaviors that arise from individual elements or parts of a system working together. Emergence can also describe the functioning of a system within the context of its environment. Often properties we associate with a system itself are in actuality properties of the relationships and interactions between a system and its environment. This FOA will support research that explores the often complex and dynamic relationships among the parts of a system and between the system and its environment in order to understand the system as a whole.
To accomplish the goals of this initiative, we encourage applications that build transdisciplinary teams of scientists spanning a broad range of expertise. Minimally this team should include investigators with expertise in the behavioral or social sciences as well as in computational and systems modeling (computer science, mathematics, engineering, or other systems sciences). Applications should demonstrate bridge-building between disciplines, scales and levels.
Max. 5 years</t>
  </si>
  <si>
    <t>Témaspecifikus pályázatok</t>
  </si>
  <si>
    <t>-</t>
  </si>
  <si>
    <t>Pályázat címe</t>
  </si>
  <si>
    <t>Beadás kezdete</t>
  </si>
  <si>
    <t>Azonosító</t>
  </si>
  <si>
    <t>Támogatási lehetőségek kutatási projektek megvalósításához</t>
  </si>
  <si>
    <t>Határidő
(beadás vége)</t>
  </si>
  <si>
    <t>A NIH, ill. társszervezetei (pl. NIDA)gondozásában több témaspecifikus pályázati lehetőség is nyitva áll.
Pl. a teljesség igénye nélkül:
- Alkoholfogyasztás
- Dohányzás
- HIV/AIDS
- Viselkedés
- Bioengeneering
- Képalkotás
 -Big data
- stb.</t>
  </si>
  <si>
    <t>NIH Small Research Grant Program
(Parent R03)</t>
  </si>
  <si>
    <t>NIH Exploratory/Developmental Research Grant Program 
(Parent R21)</t>
  </si>
  <si>
    <t>NIH Research Project Grant 
(Parent R01)</t>
  </si>
  <si>
    <t>Modeling Social Behavior 
(R01)</t>
  </si>
  <si>
    <t>Ruth L. Kirschstein National Research Service Award (NRSA) Individual Senior Fellowship 
(Parent F33)</t>
  </si>
  <si>
    <r>
      <rPr>
        <b/>
        <i/>
        <sz val="18"/>
        <rFont val="Arial"/>
        <family val="2"/>
      </rPr>
      <t>A National Institutes of Health (NIH) elérhető pályázatainak összefoglalója</t>
    </r>
    <r>
      <rPr>
        <sz val="16"/>
        <rFont val="Arial"/>
        <family val="2"/>
      </rPr>
      <t xml:space="preserve">
Készült: 2016. 07. 25.
</t>
    </r>
  </si>
  <si>
    <t>A projektötletek, ill. a kutatási tématerület alapján az Innovációs Igazgatóság munkatársai adnak bővebb felvilágosítást.</t>
  </si>
  <si>
    <t>Ruth L. Kirschstein National Research Service Award (NRSA) Individual Predoctoral Fellowship
(Parent F31)</t>
  </si>
  <si>
    <t>Ruth L. Kirschstein National Research Service Award (NRSA) Individual Postdoctoral Fellowship
(Parent F32)</t>
  </si>
  <si>
    <t>Ruth L. Kirschstein National Research Service Award Individual Predoctoral Fellowship to Promote Diversity in Health-Related Research
(Parent F31 - Diversity)</t>
  </si>
  <si>
    <t>NEM RELEVÁNS KIÍRÁSOK - csak USA-ból pályázhatók</t>
  </si>
  <si>
    <t>SEMMELWEIS EGYETEM</t>
  </si>
  <si>
    <t>Innovációs Igazgatóság</t>
  </si>
  <si>
    <t>Mb. Innovációs igazgató: Dr. Seres Marianna</t>
  </si>
  <si>
    <t>http://grants.nih.gov/grants/guide/pa-files/PA-16-162.html</t>
  </si>
  <si>
    <t>http://grants.nih.gov/grants/guide/pa-files/PA-16-161.html</t>
  </si>
  <si>
    <t>http://grants.nih.gov/grants/guide/pa-files/PA-16-160.html</t>
  </si>
  <si>
    <t>http://grants.nih.gov/grants/guide/pa-files/PAR-13-374.html</t>
  </si>
  <si>
    <t>http://grants.nih.gov/grants/guide/pa-files/PA-16-309.html</t>
  </si>
  <si>
    <t>http://grants.nih.gov/grants/guide/pa-files/PA-16-307.html</t>
  </si>
  <si>
    <t>http://grants.nih.gov/grants/guide/pa-files/PA-16-308.html</t>
  </si>
  <si>
    <t>http://grants.nih.gov/grants/guide/pa-files/PA-16-310.html</t>
  </si>
  <si>
    <t>http://grants.nih.gov/funding/index.htm</t>
  </si>
  <si>
    <r>
      <rPr>
        <u val="single"/>
        <sz val="15"/>
        <color indexed="56"/>
        <rFont val="Arial"/>
        <family val="2"/>
      </rPr>
      <t xml:space="preserve">
További információ:</t>
    </r>
    <r>
      <rPr>
        <sz val="14"/>
        <color indexed="56"/>
        <rFont val="Arial"/>
        <family val="2"/>
      </rPr>
      <t xml:space="preserve">
Semmelweis Egyetem, Innovációs Igazgatóság
Scheiber Zsolt, pályázati koordinátor
E-mail: scheiber.zsolt@semmelweis-univ.hu
Telefon: +36 1 459 1500 / 55449</t>
    </r>
  </si>
</sst>
</file>

<file path=xl/styles.xml><?xml version="1.0" encoding="utf-8"?>
<styleSheet xmlns="http://schemas.openxmlformats.org/spreadsheetml/2006/main">
  <numFmts count="16">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54">
    <font>
      <sz val="10"/>
      <name val="Arial"/>
      <family val="0"/>
    </font>
    <font>
      <sz val="10"/>
      <color indexed="12"/>
      <name val="Arial"/>
      <family val="2"/>
    </font>
    <font>
      <b/>
      <sz val="11"/>
      <name val="Arial"/>
      <family val="2"/>
    </font>
    <font>
      <b/>
      <sz val="14"/>
      <name val="Arial"/>
      <family val="2"/>
    </font>
    <font>
      <sz val="12"/>
      <name val="Arial"/>
      <family val="2"/>
    </font>
    <font>
      <sz val="16"/>
      <name val="Arial"/>
      <family val="2"/>
    </font>
    <font>
      <b/>
      <i/>
      <sz val="18"/>
      <name val="Arial"/>
      <family val="2"/>
    </font>
    <font>
      <sz val="11"/>
      <color indexed="8"/>
      <name val="Calibri"/>
      <family val="2"/>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u val="single"/>
      <sz val="10"/>
      <color indexed="30"/>
      <name val="Arial"/>
      <family val="2"/>
    </font>
    <font>
      <sz val="11"/>
      <color indexed="52"/>
      <name val="Calibri"/>
      <family val="2"/>
    </font>
    <font>
      <sz val="11"/>
      <color indexed="17"/>
      <name val="Calibri"/>
      <family val="2"/>
    </font>
    <font>
      <b/>
      <sz val="11"/>
      <color indexed="63"/>
      <name val="Calibri"/>
      <family val="2"/>
    </font>
    <font>
      <u val="single"/>
      <sz val="10"/>
      <color indexed="25"/>
      <name val="Arial"/>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3"/>
      <color indexed="56"/>
      <name val="Arial"/>
      <family val="2"/>
    </font>
    <font>
      <sz val="14"/>
      <color indexed="56"/>
      <name val="Arial"/>
      <family val="2"/>
    </font>
    <font>
      <b/>
      <sz val="16"/>
      <color indexed="9"/>
      <name val="Franklin Gothic Book"/>
      <family val="2"/>
    </font>
    <font>
      <b/>
      <sz val="18"/>
      <color indexed="9"/>
      <name val="Franklin Gothic Book"/>
      <family val="2"/>
    </font>
    <font>
      <u val="single"/>
      <sz val="15"/>
      <color indexed="56"/>
      <name val="Arial"/>
      <family val="2"/>
    </font>
    <font>
      <sz val="11"/>
      <color theme="1"/>
      <name val="Calibri"/>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family val="2"/>
    </font>
    <font>
      <sz val="11"/>
      <color rgb="FFFA7D00"/>
      <name val="Calibri"/>
      <family val="2"/>
    </font>
    <font>
      <sz val="11"/>
      <color rgb="FF006100"/>
      <name val="Calibri"/>
      <family val="2"/>
    </font>
    <font>
      <b/>
      <sz val="11"/>
      <color rgb="FF3F3F3F"/>
      <name val="Calibri"/>
      <family val="2"/>
    </font>
    <font>
      <u val="single"/>
      <sz val="10"/>
      <color theme="11"/>
      <name val="Arial"/>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3"/>
      <color rgb="FF002060"/>
      <name val="Arial"/>
      <family val="2"/>
    </font>
    <font>
      <b/>
      <sz val="16"/>
      <color theme="0"/>
      <name val="Franklin Gothic Book"/>
      <family val="2"/>
    </font>
    <font>
      <b/>
      <sz val="18"/>
      <color theme="0"/>
      <name val="Franklin Gothic Book"/>
      <family val="2"/>
    </font>
    <font>
      <sz val="14"/>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1919"/>
        <bgColor indexed="64"/>
      </patternFill>
    </fill>
    <fill>
      <patternFill patternType="solid">
        <fgColor theme="0" tint="-0.24997000396251678"/>
        <bgColor indexed="64"/>
      </patternFill>
    </fill>
    <fill>
      <patternFill patternType="solid">
        <fgColor theme="8" tint="-0.4999699890613556"/>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0" fillId="22" borderId="7" applyNumberFormat="0" applyFont="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2" fillId="29" borderId="0" applyNumberFormat="0" applyBorder="0" applyAlignment="0" applyProtection="0"/>
    <xf numFmtId="0" fontId="43" fillId="30" borderId="8"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48" fillId="32" borderId="0" applyNumberFormat="0" applyBorder="0" applyAlignment="0" applyProtection="0"/>
    <xf numFmtId="0" fontId="49" fillId="30" borderId="1" applyNumberFormat="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Alignment="1">
      <alignment vertical="center" wrapText="1"/>
    </xf>
    <xf numFmtId="0" fontId="0" fillId="0" borderId="0" xfId="0" applyAlignment="1">
      <alignment horizontal="center" wrapText="1"/>
    </xf>
    <xf numFmtId="0" fontId="0" fillId="0" borderId="0" xfId="0" applyFill="1" applyBorder="1" applyAlignment="1">
      <alignment wrapText="1"/>
    </xf>
    <xf numFmtId="0" fontId="0" fillId="33" borderId="10" xfId="0" applyFill="1" applyBorder="1" applyAlignment="1">
      <alignment vertical="center" wrapText="1"/>
    </xf>
    <xf numFmtId="0" fontId="0" fillId="33" borderId="10" xfId="0" applyFill="1" applyBorder="1" applyAlignment="1">
      <alignment horizontal="right" vertical="center" wrapText="1"/>
    </xf>
    <xf numFmtId="0" fontId="1" fillId="33" borderId="10" xfId="0" applyFont="1" applyFill="1" applyBorder="1" applyAlignment="1">
      <alignment vertical="center" wrapText="1"/>
    </xf>
    <xf numFmtId="0" fontId="0" fillId="33" borderId="10" xfId="0" applyFont="1" applyFill="1" applyBorder="1" applyAlignment="1">
      <alignment vertical="center" wrapText="1"/>
    </xf>
    <xf numFmtId="0" fontId="0" fillId="0" borderId="11" xfId="0" applyFont="1" applyBorder="1" applyAlignment="1">
      <alignment vertical="center" wrapText="1"/>
    </xf>
    <xf numFmtId="0" fontId="3" fillId="34" borderId="12" xfId="0" applyFont="1" applyFill="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right" vertical="center" wrapText="1"/>
    </xf>
    <xf numFmtId="0" fontId="4" fillId="0" borderId="12" xfId="0" applyFont="1" applyBorder="1" applyAlignment="1">
      <alignment horizontal="center" vertical="center" wrapText="1"/>
    </xf>
    <xf numFmtId="0" fontId="50" fillId="0" borderId="12" xfId="0" applyFont="1" applyBorder="1" applyAlignment="1">
      <alignment vertical="center" wrapText="1"/>
    </xf>
    <xf numFmtId="0" fontId="51"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13" xfId="0" applyBorder="1" applyAlignment="1">
      <alignment horizontal="center" wrapText="1"/>
    </xf>
    <xf numFmtId="0" fontId="3" fillId="0" borderId="13"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40" fillId="0" borderId="12" xfId="43" applyBorder="1" applyAlignment="1">
      <alignment vertical="center" wrapText="1"/>
    </xf>
    <xf numFmtId="0" fontId="0" fillId="0" borderId="0" xfId="0" applyAlignment="1">
      <alignment horizontal="center" wrapText="1"/>
    </xf>
    <xf numFmtId="0" fontId="52" fillId="35" borderId="0" xfId="0" applyFont="1" applyFill="1" applyAlignment="1">
      <alignment horizontal="left" vertical="center" wrapText="1"/>
    </xf>
    <xf numFmtId="0" fontId="3" fillId="36" borderId="12" xfId="0" applyFont="1" applyFill="1" applyBorder="1" applyAlignment="1">
      <alignment horizontal="center" vertical="center" wrapText="1"/>
    </xf>
    <xf numFmtId="0" fontId="5" fillId="0" borderId="13" xfId="0" applyFont="1" applyBorder="1" applyAlignment="1">
      <alignment horizontal="center" wrapText="1"/>
    </xf>
    <xf numFmtId="0" fontId="4" fillId="0" borderId="13" xfId="0" applyFont="1" applyBorder="1" applyAlignment="1">
      <alignment horizontal="center" wrapText="1"/>
    </xf>
    <xf numFmtId="0" fontId="53" fillId="0" borderId="11" xfId="0" applyFont="1" applyBorder="1" applyAlignment="1">
      <alignment horizontal="left" vertical="center" wrapText="1"/>
    </xf>
    <xf numFmtId="0" fontId="2" fillId="36" borderId="14"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742950</xdr:colOff>
      <xdr:row>0</xdr:row>
      <xdr:rowOff>57150</xdr:rowOff>
    </xdr:from>
    <xdr:to>
      <xdr:col>0</xdr:col>
      <xdr:colOff>2628900</xdr:colOff>
      <xdr:row>5</xdr:row>
      <xdr:rowOff>123825</xdr:rowOff>
    </xdr:to>
    <xdr:pic>
      <xdr:nvPicPr>
        <xdr:cNvPr id="1" name="Kép 1"/>
        <xdr:cNvPicPr preferRelativeResize="1">
          <a:picLocks noChangeAspect="1"/>
        </xdr:cNvPicPr>
      </xdr:nvPicPr>
      <xdr:blipFill>
        <a:blip r:embed="rId1"/>
        <a:stretch>
          <a:fillRect/>
        </a:stretch>
      </xdr:blipFill>
      <xdr:spPr>
        <a:xfrm>
          <a:off x="742950" y="57150"/>
          <a:ext cx="1885950" cy="190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rants.nih.gov/grants/guide/pa-files/PA-16-162.html" TargetMode="External" /><Relationship Id="rId2" Type="http://schemas.openxmlformats.org/officeDocument/2006/relationships/hyperlink" Target="http://grants.nih.gov/grants/guide/pa-files/PA-16-161.html" TargetMode="External" /><Relationship Id="rId3" Type="http://schemas.openxmlformats.org/officeDocument/2006/relationships/hyperlink" Target="http://grants.nih.gov/grants/guide/pa-files/PA-16-160.html" TargetMode="External" /><Relationship Id="rId4" Type="http://schemas.openxmlformats.org/officeDocument/2006/relationships/hyperlink" Target="http://grants.nih.gov/grants/guide/pa-files/PAR-13-374.html" TargetMode="External" /><Relationship Id="rId5" Type="http://schemas.openxmlformats.org/officeDocument/2006/relationships/hyperlink" Target="http://grants.nih.gov/grants/guide/pa-files/PA-16-309.html" TargetMode="External" /><Relationship Id="rId6" Type="http://schemas.openxmlformats.org/officeDocument/2006/relationships/hyperlink" Target="http://grants.nih.gov/grants/guide/pa-files/PA-16-307.html" TargetMode="External" /><Relationship Id="rId7" Type="http://schemas.openxmlformats.org/officeDocument/2006/relationships/hyperlink" Target="http://grants.nih.gov/grants/guide/pa-files/PA-16-308.html" TargetMode="External" /><Relationship Id="rId8" Type="http://schemas.openxmlformats.org/officeDocument/2006/relationships/hyperlink" Target="http://grants.nih.gov/grants/guide/pa-files/PA-16-310.html" TargetMode="External" /><Relationship Id="rId9" Type="http://schemas.openxmlformats.org/officeDocument/2006/relationships/hyperlink" Target="http://grants.nih.gov/funding/index.htm" TargetMode="External" /><Relationship Id="rId10" Type="http://schemas.openxmlformats.org/officeDocument/2006/relationships/drawing" Target="../drawings/drawing1.xml" /><Relationship Id="rId11" Type="http://schemas.openxmlformats.org/officeDocument/2006/relationships/vmlDrawing" Target="../drawings/vmlDrawing1.vm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43"/>
  <sheetViews>
    <sheetView tabSelected="1" view="pageBreakPreview" zoomScale="40" zoomScaleNormal="85" zoomScaleSheetLayoutView="40" zoomScalePageLayoutView="70" workbookViewId="0" topLeftCell="A13">
      <selection activeCell="D19" sqref="D19"/>
    </sheetView>
  </sheetViews>
  <sheetFormatPr defaultColWidth="9.140625" defaultRowHeight="12.75"/>
  <cols>
    <col min="1" max="1" width="42.00390625" style="1" customWidth="1"/>
    <col min="2" max="2" width="14.7109375" style="1" bestFit="1" customWidth="1"/>
    <col min="3" max="3" width="23.140625" style="1" customWidth="1"/>
    <col min="4" max="4" width="148.28125" style="1" customWidth="1"/>
    <col min="5" max="5" width="16.57421875" style="1" customWidth="1"/>
    <col min="6" max="6" width="7.8515625" style="1" customWidth="1"/>
    <col min="7" max="7" width="3.421875" style="1" customWidth="1"/>
    <col min="8" max="16384" width="9.140625" style="1" customWidth="1"/>
  </cols>
  <sheetData>
    <row r="1" ht="12.75"/>
    <row r="2" spans="1:6" ht="33" customHeight="1">
      <c r="A2" s="22"/>
      <c r="B2" s="22"/>
      <c r="C2" s="22"/>
      <c r="D2" s="23" t="s">
        <v>100</v>
      </c>
      <c r="E2" s="23"/>
      <c r="F2" s="23"/>
    </row>
    <row r="3" spans="1:7" ht="33" customHeight="1">
      <c r="A3" s="4"/>
      <c r="B3" s="18"/>
      <c r="C3" s="18"/>
      <c r="D3" s="19" t="s">
        <v>101</v>
      </c>
      <c r="E3" s="20"/>
      <c r="F3" s="20"/>
      <c r="G3" s="2"/>
    </row>
    <row r="4" spans="1:7" ht="33" customHeight="1">
      <c r="A4" s="4"/>
      <c r="B4" s="4"/>
      <c r="C4" s="4"/>
      <c r="D4" s="17" t="s">
        <v>102</v>
      </c>
      <c r="E4" s="16"/>
      <c r="F4" s="16"/>
      <c r="G4" s="2"/>
    </row>
    <row r="5" spans="1:7" ht="33" customHeight="1">
      <c r="A5" s="4"/>
      <c r="B5" s="4"/>
      <c r="C5" s="4"/>
      <c r="D5" s="17"/>
      <c r="E5" s="16"/>
      <c r="F5" s="16"/>
      <c r="G5" s="2"/>
    </row>
    <row r="6" spans="1:6" ht="97.5" customHeight="1">
      <c r="A6" s="25" t="s">
        <v>94</v>
      </c>
      <c r="B6" s="26"/>
      <c r="C6" s="26"/>
      <c r="D6" s="26"/>
      <c r="E6" s="26"/>
      <c r="F6" s="26"/>
    </row>
    <row r="7" spans="1:6" s="4" customFormat="1" ht="61.5" customHeight="1">
      <c r="A7" s="11" t="s">
        <v>83</v>
      </c>
      <c r="B7" s="11" t="s">
        <v>84</v>
      </c>
      <c r="C7" s="11" t="s">
        <v>87</v>
      </c>
      <c r="D7" s="11" t="s">
        <v>72</v>
      </c>
      <c r="E7" s="11" t="s">
        <v>85</v>
      </c>
      <c r="F7" s="11" t="s">
        <v>0</v>
      </c>
    </row>
    <row r="8" spans="1:6" s="3" customFormat="1" ht="23.25" customHeight="1">
      <c r="A8" s="24" t="s">
        <v>86</v>
      </c>
      <c r="B8" s="24"/>
      <c r="C8" s="24"/>
      <c r="D8" s="24"/>
      <c r="E8" s="24"/>
      <c r="F8" s="24"/>
    </row>
    <row r="9" spans="1:6" ht="181.5" customHeight="1">
      <c r="A9" s="12" t="s">
        <v>89</v>
      </c>
      <c r="B9" s="13" t="s">
        <v>55</v>
      </c>
      <c r="C9" s="13" t="s">
        <v>2</v>
      </c>
      <c r="D9" s="12" t="s">
        <v>78</v>
      </c>
      <c r="E9" s="12" t="s">
        <v>54</v>
      </c>
      <c r="F9" s="21" t="s">
        <v>103</v>
      </c>
    </row>
    <row r="10" spans="1:6" ht="146.25" customHeight="1">
      <c r="A10" s="12" t="s">
        <v>90</v>
      </c>
      <c r="B10" s="13" t="s">
        <v>55</v>
      </c>
      <c r="C10" s="13" t="s">
        <v>2</v>
      </c>
      <c r="D10" s="12" t="s">
        <v>71</v>
      </c>
      <c r="E10" s="12" t="s">
        <v>56</v>
      </c>
      <c r="F10" s="21" t="s">
        <v>104</v>
      </c>
    </row>
    <row r="11" spans="1:6" ht="81" customHeight="1">
      <c r="A11" s="12" t="s">
        <v>91</v>
      </c>
      <c r="B11" s="13" t="s">
        <v>58</v>
      </c>
      <c r="C11" s="13" t="s">
        <v>2</v>
      </c>
      <c r="D11" s="12" t="s">
        <v>79</v>
      </c>
      <c r="E11" s="12" t="s">
        <v>57</v>
      </c>
      <c r="F11" s="21" t="s">
        <v>105</v>
      </c>
    </row>
    <row r="12" spans="1:6" ht="216.75" customHeight="1">
      <c r="A12" s="12" t="s">
        <v>92</v>
      </c>
      <c r="B12" s="13" t="s">
        <v>70</v>
      </c>
      <c r="C12" s="13" t="s">
        <v>67</v>
      </c>
      <c r="D12" s="12" t="s">
        <v>80</v>
      </c>
      <c r="E12" s="12" t="s">
        <v>69</v>
      </c>
      <c r="F12" s="21" t="s">
        <v>106</v>
      </c>
    </row>
    <row r="13" spans="1:6" s="3" customFormat="1" ht="23.25" customHeight="1">
      <c r="A13" s="24" t="s">
        <v>73</v>
      </c>
      <c r="B13" s="24"/>
      <c r="C13" s="24"/>
      <c r="D13" s="24"/>
      <c r="E13" s="24"/>
      <c r="F13" s="24"/>
    </row>
    <row r="14" spans="1:6" ht="108.75" customHeight="1">
      <c r="A14" s="12" t="s">
        <v>96</v>
      </c>
      <c r="B14" s="13" t="s">
        <v>3</v>
      </c>
      <c r="C14" s="13" t="s">
        <v>2</v>
      </c>
      <c r="D14" s="12" t="s">
        <v>74</v>
      </c>
      <c r="E14" s="12" t="s">
        <v>1</v>
      </c>
      <c r="F14" s="21" t="s">
        <v>107</v>
      </c>
    </row>
    <row r="15" spans="1:6" ht="76.5" customHeight="1">
      <c r="A15" s="12" t="s">
        <v>97</v>
      </c>
      <c r="B15" s="13" t="s">
        <v>3</v>
      </c>
      <c r="C15" s="13" t="s">
        <v>2</v>
      </c>
      <c r="D15" s="12" t="s">
        <v>75</v>
      </c>
      <c r="E15" s="12" t="s">
        <v>6</v>
      </c>
      <c r="F15" s="21" t="s">
        <v>108</v>
      </c>
    </row>
    <row r="16" spans="1:6" ht="171.75" customHeight="1">
      <c r="A16" s="12" t="s">
        <v>98</v>
      </c>
      <c r="B16" s="13" t="s">
        <v>3</v>
      </c>
      <c r="C16" s="13" t="s">
        <v>2</v>
      </c>
      <c r="D16" s="12" t="s">
        <v>76</v>
      </c>
      <c r="E16" s="12" t="s">
        <v>7</v>
      </c>
      <c r="F16" s="21" t="s">
        <v>109</v>
      </c>
    </row>
    <row r="17" spans="1:6" ht="93.75" customHeight="1">
      <c r="A17" s="12" t="s">
        <v>93</v>
      </c>
      <c r="B17" s="13" t="s">
        <v>3</v>
      </c>
      <c r="C17" s="13" t="s">
        <v>2</v>
      </c>
      <c r="D17" s="12" t="s">
        <v>77</v>
      </c>
      <c r="E17" s="12" t="s">
        <v>16</v>
      </c>
      <c r="F17" s="21" t="s">
        <v>110</v>
      </c>
    </row>
    <row r="18" spans="1:6" s="3" customFormat="1" ht="23.25" customHeight="1">
      <c r="A18" s="24" t="s">
        <v>81</v>
      </c>
      <c r="B18" s="24"/>
      <c r="C18" s="24"/>
      <c r="D18" s="24"/>
      <c r="E18" s="24"/>
      <c r="F18" s="24"/>
    </row>
    <row r="19" spans="1:6" ht="196.5" customHeight="1">
      <c r="A19" s="12" t="s">
        <v>88</v>
      </c>
      <c r="B19" s="14" t="s">
        <v>82</v>
      </c>
      <c r="C19" s="14" t="s">
        <v>82</v>
      </c>
      <c r="D19" s="15" t="s">
        <v>95</v>
      </c>
      <c r="E19" s="14" t="s">
        <v>82</v>
      </c>
      <c r="F19" s="21" t="s">
        <v>111</v>
      </c>
    </row>
    <row r="20" spans="1:6" ht="186" customHeight="1">
      <c r="A20" s="10"/>
      <c r="B20" s="27" t="s">
        <v>112</v>
      </c>
      <c r="C20" s="27"/>
      <c r="D20" s="27"/>
      <c r="E20" s="10"/>
      <c r="F20" s="10"/>
    </row>
    <row r="21" spans="1:6" ht="15" customHeight="1" hidden="1">
      <c r="A21" s="28" t="s">
        <v>99</v>
      </c>
      <c r="B21" s="29"/>
      <c r="C21" s="29"/>
      <c r="D21" s="29"/>
      <c r="E21" s="29"/>
      <c r="F21" s="30"/>
    </row>
    <row r="22" spans="1:6" s="2" customFormat="1" ht="38.25" hidden="1">
      <c r="A22" s="6" t="s">
        <v>11</v>
      </c>
      <c r="B22" s="7" t="s">
        <v>13</v>
      </c>
      <c r="C22" s="7" t="s">
        <v>12</v>
      </c>
      <c r="D22" s="6"/>
      <c r="E22" s="6" t="s">
        <v>10</v>
      </c>
      <c r="F22" s="8" t="str">
        <f>HYPERLINK("http://grants.nih.gov/grants/guide/pa-files/PA-16-303.html","Link")</f>
        <v>Link</v>
      </c>
    </row>
    <row r="23" spans="1:6" s="2" customFormat="1" ht="51" hidden="1">
      <c r="A23" s="6" t="s">
        <v>15</v>
      </c>
      <c r="B23" s="7" t="s">
        <v>13</v>
      </c>
      <c r="C23" s="7" t="s">
        <v>12</v>
      </c>
      <c r="D23" s="6"/>
      <c r="E23" s="6" t="s">
        <v>14</v>
      </c>
      <c r="F23" s="8" t="str">
        <f>HYPERLINK("http://grants.nih.gov/grants/guide/pa-files/PA-16-302.html","Link")</f>
        <v>Link</v>
      </c>
    </row>
    <row r="24" spans="1:6" s="2" customFormat="1" ht="25.5" hidden="1">
      <c r="A24" s="6" t="s">
        <v>18</v>
      </c>
      <c r="B24" s="7" t="s">
        <v>19</v>
      </c>
      <c r="C24" s="7" t="s">
        <v>2</v>
      </c>
      <c r="D24" s="6"/>
      <c r="E24" s="6" t="s">
        <v>17</v>
      </c>
      <c r="F24" s="8" t="str">
        <f>HYPERLINK("http://grants.nih.gov/grants/guide/pa-files/PA-16-294.html","Link")</f>
        <v>Link</v>
      </c>
    </row>
    <row r="25" spans="1:6" s="2" customFormat="1" ht="25.5" hidden="1">
      <c r="A25" s="6" t="s">
        <v>21</v>
      </c>
      <c r="B25" s="7" t="s">
        <v>22</v>
      </c>
      <c r="C25" s="7" t="s">
        <v>23</v>
      </c>
      <c r="D25" s="6"/>
      <c r="E25" s="6" t="s">
        <v>20</v>
      </c>
      <c r="F25" s="8" t="str">
        <f>HYPERLINK("http://grants.nih.gov/grants/guide/pa-files/PA-16-288.html","Link")</f>
        <v>Link</v>
      </c>
    </row>
    <row r="26" spans="1:6" s="2" customFormat="1" ht="38.25" hidden="1">
      <c r="A26" s="6" t="s">
        <v>25</v>
      </c>
      <c r="B26" s="7" t="s">
        <v>22</v>
      </c>
      <c r="C26" s="7" t="s">
        <v>23</v>
      </c>
      <c r="D26" s="6"/>
      <c r="E26" s="6" t="s">
        <v>24</v>
      </c>
      <c r="F26" s="8" t="str">
        <f>HYPERLINK("http://grants.nih.gov/grants/guide/pa-files/PA-16-289.html","Link")</f>
        <v>Link</v>
      </c>
    </row>
    <row r="27" spans="1:6" s="2" customFormat="1" ht="25.5" hidden="1">
      <c r="A27" s="6" t="s">
        <v>37</v>
      </c>
      <c r="B27" s="7" t="s">
        <v>35</v>
      </c>
      <c r="C27" s="7" t="s">
        <v>2</v>
      </c>
      <c r="D27" s="6"/>
      <c r="E27" s="6" t="s">
        <v>36</v>
      </c>
      <c r="F27" s="8" t="str">
        <f>HYPERLINK("http://grants.nih.gov/grants/guide/pa-files/PA-16-206.html","Link")</f>
        <v>Link</v>
      </c>
    </row>
    <row r="28" spans="1:6" s="2" customFormat="1" ht="25.5" hidden="1">
      <c r="A28" s="6" t="s">
        <v>39</v>
      </c>
      <c r="B28" s="7" t="s">
        <v>22</v>
      </c>
      <c r="C28" s="7" t="s">
        <v>2</v>
      </c>
      <c r="D28" s="6"/>
      <c r="E28" s="6" t="s">
        <v>38</v>
      </c>
      <c r="F28" s="8" t="str">
        <f>HYPERLINK("http://grants.nih.gov/grants/guide/pa-files/PA-16-200.html","Link")</f>
        <v>Link</v>
      </c>
    </row>
    <row r="29" spans="1:6" s="2" customFormat="1" ht="25.5" hidden="1">
      <c r="A29" s="6" t="s">
        <v>41</v>
      </c>
      <c r="B29" s="7" t="s">
        <v>43</v>
      </c>
      <c r="C29" s="7" t="s">
        <v>42</v>
      </c>
      <c r="D29" s="6"/>
      <c r="E29" s="6" t="s">
        <v>40</v>
      </c>
      <c r="F29" s="8" t="str">
        <f>HYPERLINK("http://grants.nih.gov/grants/guide/pa-files/PAR-16-203.html","Link")</f>
        <v>Link</v>
      </c>
    </row>
    <row r="30" spans="1:6" s="2" customFormat="1" ht="25.5" hidden="1">
      <c r="A30" s="6" t="s">
        <v>45</v>
      </c>
      <c r="B30" s="7" t="s">
        <v>35</v>
      </c>
      <c r="C30" s="7" t="s">
        <v>2</v>
      </c>
      <c r="D30" s="6"/>
      <c r="E30" s="6" t="s">
        <v>44</v>
      </c>
      <c r="F30" s="8" t="str">
        <f>HYPERLINK("http://grants.nih.gov/grants/guide/pa-files/PA-16-191.html","Link")</f>
        <v>Link</v>
      </c>
    </row>
    <row r="31" spans="1:6" s="2" customFormat="1" ht="25.5" hidden="1">
      <c r="A31" s="6" t="s">
        <v>47</v>
      </c>
      <c r="B31" s="7" t="s">
        <v>35</v>
      </c>
      <c r="C31" s="7" t="s">
        <v>2</v>
      </c>
      <c r="D31" s="6"/>
      <c r="E31" s="6" t="s">
        <v>46</v>
      </c>
      <c r="F31" s="8" t="str">
        <f>HYPERLINK("http://grants.nih.gov/grants/guide/pa-files/PA-16-198.html","Link")</f>
        <v>Link</v>
      </c>
    </row>
    <row r="32" spans="1:6" s="2" customFormat="1" ht="25.5" hidden="1">
      <c r="A32" s="6" t="s">
        <v>49</v>
      </c>
      <c r="B32" s="7" t="s">
        <v>35</v>
      </c>
      <c r="C32" s="7" t="s">
        <v>2</v>
      </c>
      <c r="D32" s="6"/>
      <c r="E32" s="6" t="s">
        <v>48</v>
      </c>
      <c r="F32" s="8" t="str">
        <f>HYPERLINK("http://grants.nih.gov/grants/guide/pa-files/PA-16-193.html","Link")</f>
        <v>Link</v>
      </c>
    </row>
    <row r="33" spans="1:6" s="2" customFormat="1" ht="12.75" hidden="1">
      <c r="A33" s="6" t="s">
        <v>51</v>
      </c>
      <c r="B33" s="7" t="s">
        <v>35</v>
      </c>
      <c r="C33" s="7" t="s">
        <v>2</v>
      </c>
      <c r="D33" s="6"/>
      <c r="E33" s="6" t="s">
        <v>50</v>
      </c>
      <c r="F33" s="8" t="str">
        <f>HYPERLINK("http://grants.nih.gov/grants/guide/pa-files/PA-16-192.html","Link")</f>
        <v>Link</v>
      </c>
    </row>
    <row r="34" spans="1:6" s="2" customFormat="1" ht="25.5" hidden="1">
      <c r="A34" s="6" t="s">
        <v>53</v>
      </c>
      <c r="B34" s="7" t="s">
        <v>35</v>
      </c>
      <c r="C34" s="7" t="s">
        <v>2</v>
      </c>
      <c r="D34" s="6"/>
      <c r="E34" s="6" t="s">
        <v>52</v>
      </c>
      <c r="F34" s="8" t="str">
        <f>HYPERLINK("http://grants.nih.gov/grants/guide/pa-files/PA-16-190.html","Link")</f>
        <v>Link</v>
      </c>
    </row>
    <row r="35" spans="1:6" s="2" customFormat="1" ht="38.25" hidden="1">
      <c r="A35" s="6" t="s">
        <v>60</v>
      </c>
      <c r="B35" s="7" t="s">
        <v>62</v>
      </c>
      <c r="C35" s="7" t="s">
        <v>61</v>
      </c>
      <c r="D35" s="6"/>
      <c r="E35" s="6" t="s">
        <v>59</v>
      </c>
      <c r="F35" s="8" t="str">
        <f>HYPERLINK("http://grants.nih.gov/grants/guide/pa-files/PA-16-151.html","Link")</f>
        <v>Link</v>
      </c>
    </row>
    <row r="36" spans="1:6" s="2" customFormat="1" ht="38.25" hidden="1">
      <c r="A36" s="6" t="s">
        <v>64</v>
      </c>
      <c r="B36" s="7" t="s">
        <v>62</v>
      </c>
      <c r="C36" s="7" t="s">
        <v>61</v>
      </c>
      <c r="D36" s="6"/>
      <c r="E36" s="6" t="s">
        <v>63</v>
      </c>
      <c r="F36" s="8" t="str">
        <f>HYPERLINK("http://grants.nih.gov/grants/guide/pa-files/PA-16-152.html","Link")</f>
        <v>Link</v>
      </c>
    </row>
    <row r="37" spans="1:6" s="2" customFormat="1" ht="25.5" hidden="1">
      <c r="A37" s="6" t="s">
        <v>66</v>
      </c>
      <c r="B37" s="7" t="s">
        <v>68</v>
      </c>
      <c r="C37" s="7" t="s">
        <v>67</v>
      </c>
      <c r="D37" s="6"/>
      <c r="E37" s="6" t="s">
        <v>65</v>
      </c>
      <c r="F37" s="8" t="str">
        <f>HYPERLINK("http://grants.nih.gov/grants/guide/pa-files/PAR-14-088.html","Link")</f>
        <v>Link</v>
      </c>
    </row>
    <row r="38" spans="1:6" s="2" customFormat="1" ht="63.75" hidden="1">
      <c r="A38" s="6" t="s">
        <v>9</v>
      </c>
      <c r="B38" s="7" t="s">
        <v>3</v>
      </c>
      <c r="C38" s="7" t="s">
        <v>2</v>
      </c>
      <c r="D38" s="6"/>
      <c r="E38" s="6" t="s">
        <v>8</v>
      </c>
      <c r="F38" s="8" t="str">
        <f>HYPERLINK("http://grants.nih.gov/grants/guide/pa-files/PA-16-305.html","Link")</f>
        <v>Link</v>
      </c>
    </row>
    <row r="39" spans="1:6" s="2" customFormat="1" ht="63.75" hidden="1">
      <c r="A39" s="6" t="s">
        <v>5</v>
      </c>
      <c r="B39" s="7" t="s">
        <v>3</v>
      </c>
      <c r="C39" s="7" t="s">
        <v>2</v>
      </c>
      <c r="D39" s="6"/>
      <c r="E39" s="6" t="s">
        <v>4</v>
      </c>
      <c r="F39" s="8" t="str">
        <f>HYPERLINK("http://grants.nih.gov/grants/guide/pa-files/PA-16-306.html","Link")</f>
        <v>Link</v>
      </c>
    </row>
    <row r="40" spans="1:7" s="2" customFormat="1" ht="25.5" hidden="1">
      <c r="A40" s="6" t="s">
        <v>34</v>
      </c>
      <c r="B40" s="7" t="s">
        <v>35</v>
      </c>
      <c r="C40" s="7" t="s">
        <v>2</v>
      </c>
      <c r="D40" s="9"/>
      <c r="E40" s="6" t="s">
        <v>33</v>
      </c>
      <c r="F40" s="8" t="str">
        <f>HYPERLINK("http://grants.nih.gov/grants/guide/pa-files/PA-16-194.html","Link")</f>
        <v>Link</v>
      </c>
      <c r="G40" s="5"/>
    </row>
    <row r="41" spans="1:6" s="2" customFormat="1" ht="12.75" hidden="1">
      <c r="A41" s="6" t="s">
        <v>27</v>
      </c>
      <c r="B41" s="7" t="s">
        <v>22</v>
      </c>
      <c r="C41" s="7" t="s">
        <v>28</v>
      </c>
      <c r="D41" s="6"/>
      <c r="E41" s="6" t="s">
        <v>26</v>
      </c>
      <c r="F41" s="8" t="str">
        <f>HYPERLINK("http://grants.nih.gov/grants/guide/pa-files/PA-16-285.html","Link")</f>
        <v>Link</v>
      </c>
    </row>
    <row r="42" spans="1:6" s="2" customFormat="1" ht="12.75" hidden="1">
      <c r="A42" s="6" t="s">
        <v>30</v>
      </c>
      <c r="B42" s="7" t="s">
        <v>22</v>
      </c>
      <c r="C42" s="7" t="s">
        <v>28</v>
      </c>
      <c r="D42" s="6"/>
      <c r="E42" s="6" t="s">
        <v>29</v>
      </c>
      <c r="F42" s="8" t="str">
        <f>HYPERLINK("http://grants.nih.gov/grants/guide/pa-files/PA-16-286.html","Link")</f>
        <v>Link</v>
      </c>
    </row>
    <row r="43" spans="1:6" s="2" customFormat="1" ht="19.5" hidden="1">
      <c r="A43" s="6" t="s">
        <v>32</v>
      </c>
      <c r="B43" s="7" t="s">
        <v>22</v>
      </c>
      <c r="C43" s="7" t="s">
        <v>28</v>
      </c>
      <c r="D43" s="6"/>
      <c r="E43" s="6" t="s">
        <v>31</v>
      </c>
      <c r="F43" s="8" t="str">
        <f>HYPERLINK("http://grants.nih.gov/grants/guide/pa-files/PA-16-287.html","Link")</f>
        <v>Link</v>
      </c>
    </row>
  </sheetData>
  <sheetProtection/>
  <mergeCells count="8">
    <mergeCell ref="A21:F21"/>
    <mergeCell ref="A2:C2"/>
    <mergeCell ref="D2:F2"/>
    <mergeCell ref="A13:F13"/>
    <mergeCell ref="A8:F8"/>
    <mergeCell ref="A18:F18"/>
    <mergeCell ref="A6:F6"/>
    <mergeCell ref="B20:D20"/>
  </mergeCells>
  <hyperlinks>
    <hyperlink ref="F9" r:id="rId1" display="http://grants.nih.gov/grants/guide/pa-files/PA-16-162.html"/>
    <hyperlink ref="F10" r:id="rId2" display="http://grants.nih.gov/grants/guide/pa-files/PA-16-161.html"/>
    <hyperlink ref="F11" r:id="rId3" display="http://grants.nih.gov/grants/guide/pa-files/PA-16-160.html"/>
    <hyperlink ref="F12" r:id="rId4" display="http://grants.nih.gov/grants/guide/pa-files/PAR-13-374.html"/>
    <hyperlink ref="F14" r:id="rId5" display="http://grants.nih.gov/grants/guide/pa-files/PA-16-309.html"/>
    <hyperlink ref="F15" r:id="rId6" display="http://grants.nih.gov/grants/guide/pa-files/PA-16-307.html"/>
    <hyperlink ref="F16" r:id="rId7" display="http://grants.nih.gov/grants/guide/pa-files/PA-16-308.html"/>
    <hyperlink ref="F17" r:id="rId8" display="http://grants.nih.gov/grants/guide/pa-files/PA-16-310.html"/>
    <hyperlink ref="F19" r:id="rId9" display="http://grants.nih.gov/funding/index.htm"/>
  </hyperlinks>
  <printOptions horizontalCentered="1" verticalCentered="1"/>
  <pageMargins left="0.2362204724409449" right="0.2362204724409449" top="0.7480314960629921" bottom="0.7480314960629921" header="0.31496062992125984" footer="0.31496062992125984"/>
  <pageSetup fitToHeight="2" horizontalDpi="300" verticalDpi="300" orientation="landscape" scale="52" r:id="rId12"/>
  <rowBreaks count="1" manualBreakCount="1">
    <brk id="12" max="6" man="1"/>
  </rowBreaks>
  <drawing r:id="rId10"/>
  <legacyDrawingHF r:id="rId1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Sheiber Zsolt</dc:creator>
  <cp:keywords/>
  <dc:description/>
  <cp:lastModifiedBy>Sheiber Zsolt</cp:lastModifiedBy>
  <cp:lastPrinted>2016-07-26T09:25:08Z</cp:lastPrinted>
  <dcterms:created xsi:type="dcterms:W3CDTF">2016-07-25T11:10:53Z</dcterms:created>
  <dcterms:modified xsi:type="dcterms:W3CDTF">2016-07-26T09:26:08Z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