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AOK_I" sheetId="1" r:id="rId1"/>
    <sheet name="AOK_II" sheetId="2" r:id="rId2"/>
    <sheet name="FOK_I" sheetId="3" r:id="rId3"/>
    <sheet name="FOK_II" sheetId="4" r:id="rId4"/>
    <sheet name="EM_I" sheetId="5" r:id="rId5"/>
    <sheet name="ED_I" sheetId="6" r:id="rId6"/>
    <sheet name="ED_II" sheetId="7" r:id="rId7"/>
    <sheet name="NM_II" sheetId="8" r:id="rId8"/>
  </sheets>
  <definedNames/>
  <calcPr fullCalcOnLoad="1"/>
</workbook>
</file>

<file path=xl/sharedStrings.xml><?xml version="1.0" encoding="utf-8"?>
<sst xmlns="http://schemas.openxmlformats.org/spreadsheetml/2006/main" count="224" uniqueCount="141">
  <si>
    <t>Név</t>
  </si>
  <si>
    <t>Csoport</t>
  </si>
  <si>
    <t>Gr. 3</t>
  </si>
  <si>
    <t>Gr. 7</t>
  </si>
  <si>
    <t>Gr. 9</t>
  </si>
  <si>
    <t>Gr. 1</t>
  </si>
  <si>
    <t>ÁOK_II</t>
  </si>
  <si>
    <t>ÁOK_I</t>
  </si>
  <si>
    <t>FOK I.</t>
  </si>
  <si>
    <t>1. ford.</t>
  </si>
  <si>
    <t>2. ford. anat.</t>
  </si>
  <si>
    <t>2. ford. szöv.</t>
  </si>
  <si>
    <t>2. ford. össz.:</t>
  </si>
  <si>
    <t>1. + 2. ford. össz.:</t>
  </si>
  <si>
    <t>1. + 2. ford. össz:</t>
  </si>
  <si>
    <t>FOK_II</t>
  </si>
  <si>
    <t>ED I.</t>
  </si>
  <si>
    <t>ED II.</t>
  </si>
  <si>
    <t>Gr.</t>
  </si>
  <si>
    <t>I. Stufe</t>
  </si>
  <si>
    <t>II. Stufe Anatomie</t>
  </si>
  <si>
    <t>II. Stufe Histologie</t>
  </si>
  <si>
    <t>II. Stufe insgesamt:</t>
  </si>
  <si>
    <t>I. + II. Stufe insgesamt:</t>
  </si>
  <si>
    <t>Group</t>
  </si>
  <si>
    <t>NAME</t>
  </si>
  <si>
    <t>1st round</t>
  </si>
  <si>
    <t>2nd round anat.</t>
  </si>
  <si>
    <t>2nd round % anat.:</t>
  </si>
  <si>
    <t>2nd round hist.</t>
  </si>
  <si>
    <t>2nd round % hist.</t>
  </si>
  <si>
    <t>2nd round subtotal</t>
  </si>
  <si>
    <t>1th + 2nd round subtotal</t>
  </si>
  <si>
    <t>2nd round %</t>
  </si>
  <si>
    <t>2. ford. össz. %:</t>
  </si>
  <si>
    <t>% anat.:</t>
  </si>
  <si>
    <t>% szöv.:</t>
  </si>
  <si>
    <t>Szilveszter Kata Petra</t>
  </si>
  <si>
    <t>G2</t>
  </si>
  <si>
    <t>Szakács Kinga Renáta</t>
  </si>
  <si>
    <t>Varga Regina Rózsa</t>
  </si>
  <si>
    <t>Ilyés Mátyás</t>
  </si>
  <si>
    <t>E1</t>
  </si>
  <si>
    <t>Sipos Diána</t>
  </si>
  <si>
    <t>Katona Dániel</t>
  </si>
  <si>
    <t>E2</t>
  </si>
  <si>
    <t>Szabó Lilla</t>
  </si>
  <si>
    <t>H1</t>
  </si>
  <si>
    <t>Szilágyi Katalin</t>
  </si>
  <si>
    <t>E3</t>
  </si>
  <si>
    <t>Franka János</t>
  </si>
  <si>
    <t>König János</t>
  </si>
  <si>
    <t>Nagy Ádám</t>
  </si>
  <si>
    <t>Debrei Dóra</t>
  </si>
  <si>
    <t>Höppe Lars</t>
  </si>
  <si>
    <t>Vigodski Moriel</t>
  </si>
  <si>
    <t>Rodens Pascal</t>
  </si>
  <si>
    <t>Witkowski Jana</t>
  </si>
  <si>
    <t>Svanya Tim Frederik</t>
  </si>
  <si>
    <t>Bregfeld Arne</t>
  </si>
  <si>
    <t>Pfitzinger Paulo Leonardo</t>
  </si>
  <si>
    <t>Mrekva Árpád</t>
  </si>
  <si>
    <t>Bata Máté</t>
  </si>
  <si>
    <t>Vásárhelyi-Nagy Flóra</t>
  </si>
  <si>
    <t>H2</t>
  </si>
  <si>
    <t>Mezei Tamás</t>
  </si>
  <si>
    <t>Kis Viktória</t>
  </si>
  <si>
    <t>F3</t>
  </si>
  <si>
    <t>Balogh Márton</t>
  </si>
  <si>
    <t>F2</t>
  </si>
  <si>
    <t>Dudela Bianka Anna</t>
  </si>
  <si>
    <t>G1</t>
  </si>
  <si>
    <t>Tóth András Sebestyén</t>
  </si>
  <si>
    <t>Sára Cintia</t>
  </si>
  <si>
    <t>Nyilas Nóra Luca</t>
  </si>
  <si>
    <t>Horváth Enikő</t>
  </si>
  <si>
    <t>Vajai Zsuzsanna</t>
  </si>
  <si>
    <t>Fekete Zsuzsanna</t>
  </si>
  <si>
    <t>I/3.</t>
  </si>
  <si>
    <t>Kovács Dóra</t>
  </si>
  <si>
    <t>Prekup Bernadett</t>
  </si>
  <si>
    <t>I/4.</t>
  </si>
  <si>
    <t>Sevcsik Gergely</t>
  </si>
  <si>
    <t>I/2.</t>
  </si>
  <si>
    <t>Szántai Boglárka</t>
  </si>
  <si>
    <t>II/1.</t>
  </si>
  <si>
    <t>Czirják Norbert</t>
  </si>
  <si>
    <t>II/5.</t>
  </si>
  <si>
    <t>II/3.</t>
  </si>
  <si>
    <t>Kiss Orsolya Boglárka</t>
  </si>
  <si>
    <t>II/2.</t>
  </si>
  <si>
    <t>Gyöngyösi Marcell</t>
  </si>
  <si>
    <t>II/4.</t>
  </si>
  <si>
    <t>Baksa Tamás</t>
  </si>
  <si>
    <t>Beták Bence</t>
  </si>
  <si>
    <t>Kosik Gergely</t>
  </si>
  <si>
    <t>II. Stufe Anatomie %</t>
  </si>
  <si>
    <t>II. Stufe Histologie %</t>
  </si>
  <si>
    <t>Német_II</t>
  </si>
  <si>
    <t>Gr. 11</t>
  </si>
  <si>
    <t xml:space="preserve">Ningel Friderike  </t>
  </si>
  <si>
    <t>Gr. 4</t>
  </si>
  <si>
    <t>Leeb Leonhard Albrecht</t>
  </si>
  <si>
    <t>Ueberschaar Julian</t>
  </si>
  <si>
    <t>Gr. 5</t>
  </si>
  <si>
    <t>Hahn Josefin Theres</t>
  </si>
  <si>
    <t>Gr. 6</t>
  </si>
  <si>
    <t>Hackelöer Max Niclas Jon</t>
  </si>
  <si>
    <t>Brosig Lukas</t>
  </si>
  <si>
    <t>Gr. 8</t>
  </si>
  <si>
    <t>Friesecke Carl Julius</t>
  </si>
  <si>
    <t>Blümel Linda Britta</t>
  </si>
  <si>
    <t>Huber Philipp</t>
  </si>
  <si>
    <t>Gr. 2</t>
  </si>
  <si>
    <t>Gruber Hannes</t>
  </si>
  <si>
    <t>Gr. 13</t>
  </si>
  <si>
    <t>Iendra Laura</t>
  </si>
  <si>
    <t>EM I.</t>
  </si>
  <si>
    <t>Bayatra Marwa</t>
  </si>
  <si>
    <t>Maier Louise</t>
  </si>
  <si>
    <t>Heilig Yotam</t>
  </si>
  <si>
    <t>Mevorach David</t>
  </si>
  <si>
    <t xml:space="preserve"> Gr. 9</t>
  </si>
  <si>
    <t>Munar Dalmau Antoni</t>
  </si>
  <si>
    <t>Brindley Abigail</t>
  </si>
  <si>
    <t>Ydstebo Marianne</t>
  </si>
  <si>
    <t>Gr. 15</t>
  </si>
  <si>
    <t>Garcia Santos Guillermo</t>
  </si>
  <si>
    <t>Dworak Mikal Thomas</t>
  </si>
  <si>
    <t>Svela Marius</t>
  </si>
  <si>
    <t xml:space="preserve">Dybvig Ane </t>
  </si>
  <si>
    <t>Lajevardi Seyed Amirmohammad</t>
  </si>
  <si>
    <t>Regev Eliahu Saul</t>
  </si>
  <si>
    <t>ABDOLRAHIM ZADEH Khorshid</t>
  </si>
  <si>
    <t>Miller Yuval</t>
  </si>
  <si>
    <t>Arshami  Amir</t>
  </si>
  <si>
    <t>Crowley Michael Jordan</t>
  </si>
  <si>
    <t>Mostadam Ehsan</t>
  </si>
  <si>
    <t>Mahmud Dhia</t>
  </si>
  <si>
    <t>Thorstensen Anne Karoline</t>
  </si>
  <si>
    <t>Vakilian Yasaman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</si>
</sst>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2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name val="Verdana"/>
      <family val="2"/>
    </font>
    <font>
      <b/>
      <sz val="11"/>
      <name val="Arial"/>
      <family val="2"/>
    </font>
    <font>
      <b/>
      <sz val="11"/>
      <name val="Verdana"/>
      <family val="2"/>
    </font>
    <font>
      <sz val="1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1" fontId="0" fillId="1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zoomScalePageLayoutView="0" workbookViewId="0" topLeftCell="B1">
      <selection activeCell="D8" sqref="D8"/>
    </sheetView>
  </sheetViews>
  <sheetFormatPr defaultColWidth="9.140625" defaultRowHeight="12.75"/>
  <cols>
    <col min="2" max="2" width="3.57421875" style="0" bestFit="1" customWidth="1"/>
    <col min="3" max="3" width="21.7109375" style="0" bestFit="1" customWidth="1"/>
    <col min="5" max="5" width="6.7109375" style="0" bestFit="1" customWidth="1"/>
    <col min="6" max="8" width="8.00390625" style="0" bestFit="1" customWidth="1"/>
    <col min="9" max="9" width="9.28125" style="0" bestFit="1" customWidth="1"/>
    <col min="10" max="10" width="6.8515625" style="0" bestFit="1" customWidth="1"/>
  </cols>
  <sheetData>
    <row r="1" spans="2:10" ht="20.25">
      <c r="B1" s="42" t="s">
        <v>7</v>
      </c>
      <c r="C1" s="43"/>
      <c r="D1" s="43"/>
      <c r="E1" s="43"/>
      <c r="F1" s="43"/>
      <c r="G1" s="43"/>
      <c r="H1" s="43"/>
      <c r="I1" s="43"/>
      <c r="J1" s="43"/>
    </row>
    <row r="2" spans="2:10" ht="45">
      <c r="B2" s="3"/>
      <c r="C2" s="4" t="s">
        <v>0</v>
      </c>
      <c r="D2" s="4" t="s">
        <v>1</v>
      </c>
      <c r="E2" s="4" t="s">
        <v>9</v>
      </c>
      <c r="F2" s="4" t="s">
        <v>10</v>
      </c>
      <c r="G2" s="4" t="s">
        <v>11</v>
      </c>
      <c r="H2" s="6" t="s">
        <v>12</v>
      </c>
      <c r="I2" s="20" t="s">
        <v>34</v>
      </c>
      <c r="J2" s="6" t="s">
        <v>14</v>
      </c>
    </row>
    <row r="3" spans="2:10" ht="15">
      <c r="B3" s="14"/>
      <c r="C3" s="23" t="s">
        <v>61</v>
      </c>
      <c r="D3" s="25" t="s">
        <v>47</v>
      </c>
      <c r="E3" s="24">
        <v>120.5</v>
      </c>
      <c r="F3" s="9">
        <v>88</v>
      </c>
      <c r="G3" s="13">
        <v>45</v>
      </c>
      <c r="H3" s="13">
        <f>F3+G3</f>
        <v>133</v>
      </c>
      <c r="I3" s="22">
        <f>H3/160*100</f>
        <v>83.125</v>
      </c>
      <c r="J3" s="39">
        <f>E3+H3</f>
        <v>253.5</v>
      </c>
    </row>
    <row r="4" spans="2:10" ht="15">
      <c r="B4" s="14"/>
      <c r="C4" s="23" t="s">
        <v>65</v>
      </c>
      <c r="D4" s="25" t="s">
        <v>47</v>
      </c>
      <c r="E4" s="24">
        <v>110</v>
      </c>
      <c r="F4" s="9">
        <v>80</v>
      </c>
      <c r="G4" s="13">
        <v>54</v>
      </c>
      <c r="H4" s="13">
        <f>F4+G4</f>
        <v>134</v>
      </c>
      <c r="I4" s="22">
        <f>H4/160*100</f>
        <v>83.75</v>
      </c>
      <c r="J4" s="39">
        <f>E4+H4</f>
        <v>244</v>
      </c>
    </row>
    <row r="5" spans="2:10" ht="15">
      <c r="B5" s="14"/>
      <c r="C5" s="23" t="s">
        <v>66</v>
      </c>
      <c r="D5" s="25" t="s">
        <v>67</v>
      </c>
      <c r="E5" s="24">
        <v>106</v>
      </c>
      <c r="F5" s="9">
        <v>82</v>
      </c>
      <c r="G5" s="13">
        <v>48</v>
      </c>
      <c r="H5" s="13">
        <f>F5+G5</f>
        <v>130</v>
      </c>
      <c r="I5" s="22">
        <f>H5/160*100</f>
        <v>81.25</v>
      </c>
      <c r="J5" s="39">
        <f>E5+H5</f>
        <v>236</v>
      </c>
    </row>
    <row r="6" spans="2:10" ht="15">
      <c r="B6" s="14"/>
      <c r="C6" s="23" t="s">
        <v>62</v>
      </c>
      <c r="D6" s="25" t="s">
        <v>47</v>
      </c>
      <c r="E6" s="24">
        <v>110</v>
      </c>
      <c r="F6" s="9">
        <v>78</v>
      </c>
      <c r="G6" s="13">
        <v>42</v>
      </c>
      <c r="H6" s="13">
        <f>F6+G6</f>
        <v>120</v>
      </c>
      <c r="I6" s="22">
        <f>H6/160*100</f>
        <v>75</v>
      </c>
      <c r="J6" s="13">
        <f>E6+H6</f>
        <v>230</v>
      </c>
    </row>
    <row r="7" spans="2:10" ht="15">
      <c r="B7" s="14"/>
      <c r="C7" s="23" t="s">
        <v>63</v>
      </c>
      <c r="D7" s="25" t="s">
        <v>64</v>
      </c>
      <c r="E7" s="24">
        <v>110</v>
      </c>
      <c r="F7" s="9">
        <v>66</v>
      </c>
      <c r="G7" s="13">
        <v>54</v>
      </c>
      <c r="H7" s="13">
        <f>F7+G7</f>
        <v>120</v>
      </c>
      <c r="I7" s="22">
        <f>H7/160*100</f>
        <v>75</v>
      </c>
      <c r="J7" s="13">
        <f>E7+H7</f>
        <v>230</v>
      </c>
    </row>
    <row r="8" spans="2:10" ht="15">
      <c r="B8" s="26"/>
      <c r="C8" s="27"/>
      <c r="D8" s="28"/>
      <c r="E8" s="8"/>
      <c r="F8" s="10"/>
      <c r="G8" s="19"/>
      <c r="H8" s="19"/>
      <c r="I8" s="19"/>
      <c r="J8" s="19"/>
    </row>
    <row r="9" spans="2:10" ht="15">
      <c r="B9" s="26"/>
      <c r="C9" s="27"/>
      <c r="D9" s="28"/>
      <c r="E9" s="8"/>
      <c r="F9" s="10"/>
      <c r="G9" s="19"/>
      <c r="H9" s="19"/>
      <c r="I9" s="19"/>
      <c r="J9" s="19"/>
    </row>
    <row r="10" spans="2:10" ht="15">
      <c r="B10" s="26"/>
      <c r="C10" s="27"/>
      <c r="D10" s="28"/>
      <c r="E10" s="8"/>
      <c r="F10" s="10"/>
      <c r="G10" s="19"/>
      <c r="H10" s="19"/>
      <c r="I10" s="19"/>
      <c r="J10" s="19"/>
    </row>
    <row r="11" spans="2:10" ht="15">
      <c r="B11" s="26"/>
      <c r="C11" s="27"/>
      <c r="D11" s="28"/>
      <c r="E11" s="8"/>
      <c r="F11" s="10"/>
      <c r="G11" s="19"/>
      <c r="H11" s="19"/>
      <c r="I11" s="19"/>
      <c r="J11" s="19"/>
    </row>
    <row r="12" spans="2:10" ht="15">
      <c r="B12" s="26"/>
      <c r="C12" s="27"/>
      <c r="D12" s="28"/>
      <c r="E12" s="8"/>
      <c r="F12" s="10"/>
      <c r="G12" s="19"/>
      <c r="H12" s="19"/>
      <c r="I12" s="19"/>
      <c r="J12" s="19"/>
    </row>
    <row r="13" spans="2:10" ht="15">
      <c r="B13" s="26"/>
      <c r="C13" s="27"/>
      <c r="D13" s="28"/>
      <c r="E13" s="8"/>
      <c r="F13" s="10"/>
      <c r="G13" s="19"/>
      <c r="H13" s="19"/>
      <c r="I13" s="19"/>
      <c r="J13" s="19"/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8"/>
  <sheetViews>
    <sheetView zoomScalePageLayoutView="0" workbookViewId="0" topLeftCell="A1">
      <selection activeCell="B3" sqref="B3:B18"/>
    </sheetView>
  </sheetViews>
  <sheetFormatPr defaultColWidth="9.140625" defaultRowHeight="12.75"/>
  <cols>
    <col min="2" max="2" width="3.57421875" style="0" bestFit="1" customWidth="1"/>
    <col min="3" max="3" width="26.28125" style="0" customWidth="1"/>
    <col min="4" max="4" width="10.421875" style="0" bestFit="1" customWidth="1"/>
    <col min="5" max="5" width="5.28125" style="0" bestFit="1" customWidth="1"/>
    <col min="6" max="6" width="8.00390625" style="0" bestFit="1" customWidth="1"/>
    <col min="7" max="7" width="8.8515625" style="0" bestFit="1" customWidth="1"/>
    <col min="8" max="8" width="8.00390625" style="0" bestFit="1" customWidth="1"/>
    <col min="9" max="9" width="10.00390625" style="0" bestFit="1" customWidth="1"/>
    <col min="10" max="10" width="8.57421875" style="0" bestFit="1" customWidth="1"/>
  </cols>
  <sheetData>
    <row r="1" spans="2:11" ht="20.25">
      <c r="B1" s="42" t="s">
        <v>6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45">
      <c r="B2" s="1"/>
      <c r="C2" s="5" t="s">
        <v>0</v>
      </c>
      <c r="D2" s="7" t="s">
        <v>1</v>
      </c>
      <c r="E2" s="5" t="s">
        <v>9</v>
      </c>
      <c r="F2" s="4" t="s">
        <v>10</v>
      </c>
      <c r="G2" s="20" t="s">
        <v>35</v>
      </c>
      <c r="H2" s="4" t="s">
        <v>11</v>
      </c>
      <c r="I2" s="20" t="s">
        <v>36</v>
      </c>
      <c r="J2" s="6" t="s">
        <v>12</v>
      </c>
      <c r="K2" s="6" t="s">
        <v>13</v>
      </c>
    </row>
    <row r="3" spans="2:11" ht="15">
      <c r="B3" s="15"/>
      <c r="C3" s="29" t="s">
        <v>37</v>
      </c>
      <c r="D3" s="31" t="s">
        <v>38</v>
      </c>
      <c r="E3" s="30">
        <v>133</v>
      </c>
      <c r="F3" s="9">
        <v>88</v>
      </c>
      <c r="G3" s="21">
        <f aca="true" t="shared" si="0" ref="G3:G18">F3/100*100</f>
        <v>88</v>
      </c>
      <c r="H3" s="13">
        <v>54</v>
      </c>
      <c r="I3" s="22">
        <f aca="true" t="shared" si="1" ref="I3:I18">H3/60*100</f>
        <v>90</v>
      </c>
      <c r="J3" s="13">
        <f aca="true" t="shared" si="2" ref="J3:J18">F3+H3</f>
        <v>142</v>
      </c>
      <c r="K3" s="13">
        <f aca="true" t="shared" si="3" ref="K3:K18">E3+J3</f>
        <v>275</v>
      </c>
    </row>
    <row r="4" spans="2:11" ht="15">
      <c r="B4" s="15"/>
      <c r="C4" s="29" t="s">
        <v>40</v>
      </c>
      <c r="D4" s="31" t="s">
        <v>42</v>
      </c>
      <c r="E4" s="30">
        <v>134</v>
      </c>
      <c r="F4" s="9">
        <v>78</v>
      </c>
      <c r="G4" s="21">
        <f t="shared" si="0"/>
        <v>78</v>
      </c>
      <c r="H4" s="13">
        <v>54</v>
      </c>
      <c r="I4" s="22">
        <f t="shared" si="1"/>
        <v>90</v>
      </c>
      <c r="J4" s="13">
        <f t="shared" si="2"/>
        <v>132</v>
      </c>
      <c r="K4" s="13">
        <f t="shared" si="3"/>
        <v>266</v>
      </c>
    </row>
    <row r="5" spans="2:11" ht="15">
      <c r="B5" s="15"/>
      <c r="C5" s="29" t="s">
        <v>39</v>
      </c>
      <c r="D5" s="31" t="s">
        <v>38</v>
      </c>
      <c r="E5" s="30">
        <v>124</v>
      </c>
      <c r="F5" s="9">
        <v>88</v>
      </c>
      <c r="G5" s="21">
        <f t="shared" si="0"/>
        <v>88</v>
      </c>
      <c r="H5" s="13">
        <v>54</v>
      </c>
      <c r="I5" s="22">
        <f t="shared" si="1"/>
        <v>90</v>
      </c>
      <c r="J5" s="13">
        <f t="shared" si="2"/>
        <v>142</v>
      </c>
      <c r="K5" s="13">
        <f t="shared" si="3"/>
        <v>266</v>
      </c>
    </row>
    <row r="6" spans="2:11" ht="15">
      <c r="B6" s="15"/>
      <c r="C6" s="29" t="s">
        <v>41</v>
      </c>
      <c r="D6" s="31" t="s">
        <v>42</v>
      </c>
      <c r="E6" s="30">
        <v>110</v>
      </c>
      <c r="F6" s="9">
        <v>76</v>
      </c>
      <c r="G6" s="21">
        <f t="shared" si="0"/>
        <v>76</v>
      </c>
      <c r="H6" s="13">
        <v>57</v>
      </c>
      <c r="I6" s="22">
        <f t="shared" si="1"/>
        <v>95</v>
      </c>
      <c r="J6" s="13">
        <f t="shared" si="2"/>
        <v>133</v>
      </c>
      <c r="K6" s="13">
        <f t="shared" si="3"/>
        <v>243</v>
      </c>
    </row>
    <row r="7" spans="2:11" ht="15">
      <c r="B7" s="15"/>
      <c r="C7" s="29" t="s">
        <v>44</v>
      </c>
      <c r="D7" s="31" t="s">
        <v>45</v>
      </c>
      <c r="E7" s="30">
        <v>108</v>
      </c>
      <c r="F7" s="9">
        <v>78</v>
      </c>
      <c r="G7" s="21">
        <f t="shared" si="0"/>
        <v>78</v>
      </c>
      <c r="H7" s="13">
        <v>54</v>
      </c>
      <c r="I7" s="22">
        <f t="shared" si="1"/>
        <v>90</v>
      </c>
      <c r="J7" s="13">
        <f t="shared" si="2"/>
        <v>132</v>
      </c>
      <c r="K7" s="13">
        <f t="shared" si="3"/>
        <v>240</v>
      </c>
    </row>
    <row r="8" spans="2:11" ht="15">
      <c r="B8" s="15"/>
      <c r="C8" s="29" t="s">
        <v>74</v>
      </c>
      <c r="D8" s="31" t="s">
        <v>71</v>
      </c>
      <c r="E8" s="30">
        <v>106</v>
      </c>
      <c r="F8" s="9">
        <v>78</v>
      </c>
      <c r="G8" s="21">
        <f t="shared" si="0"/>
        <v>78</v>
      </c>
      <c r="H8" s="13">
        <v>51</v>
      </c>
      <c r="I8" s="22">
        <f t="shared" si="1"/>
        <v>85</v>
      </c>
      <c r="J8" s="13">
        <f t="shared" si="2"/>
        <v>129</v>
      </c>
      <c r="K8" s="13">
        <f t="shared" si="3"/>
        <v>235</v>
      </c>
    </row>
    <row r="9" spans="2:11" ht="15">
      <c r="B9" s="15"/>
      <c r="C9" s="29" t="s">
        <v>70</v>
      </c>
      <c r="D9" s="31" t="s">
        <v>71</v>
      </c>
      <c r="E9" s="30">
        <v>109</v>
      </c>
      <c r="F9" s="9">
        <v>74</v>
      </c>
      <c r="G9" s="21">
        <f t="shared" si="0"/>
        <v>74</v>
      </c>
      <c r="H9" s="13">
        <v>51</v>
      </c>
      <c r="I9" s="22">
        <f t="shared" si="1"/>
        <v>85</v>
      </c>
      <c r="J9" s="13">
        <f t="shared" si="2"/>
        <v>125</v>
      </c>
      <c r="K9" s="13">
        <f t="shared" si="3"/>
        <v>234</v>
      </c>
    </row>
    <row r="10" spans="2:11" ht="15">
      <c r="B10" s="15"/>
      <c r="C10" s="29" t="s">
        <v>43</v>
      </c>
      <c r="D10" s="31" t="s">
        <v>42</v>
      </c>
      <c r="E10" s="30">
        <v>117</v>
      </c>
      <c r="F10" s="9">
        <v>70</v>
      </c>
      <c r="G10" s="21">
        <f t="shared" si="0"/>
        <v>70</v>
      </c>
      <c r="H10" s="13">
        <v>45</v>
      </c>
      <c r="I10" s="22">
        <f t="shared" si="1"/>
        <v>75</v>
      </c>
      <c r="J10" s="13">
        <f t="shared" si="2"/>
        <v>115</v>
      </c>
      <c r="K10" s="13">
        <f t="shared" si="3"/>
        <v>232</v>
      </c>
    </row>
    <row r="11" spans="2:11" ht="15">
      <c r="B11" s="15"/>
      <c r="C11" s="29" t="s">
        <v>73</v>
      </c>
      <c r="D11" s="31" t="s">
        <v>67</v>
      </c>
      <c r="E11" s="30">
        <v>106</v>
      </c>
      <c r="F11" s="9">
        <v>68</v>
      </c>
      <c r="G11" s="40">
        <f t="shared" si="0"/>
        <v>68</v>
      </c>
      <c r="H11" s="13">
        <v>51</v>
      </c>
      <c r="I11" s="22">
        <f t="shared" si="1"/>
        <v>85</v>
      </c>
      <c r="J11" s="13">
        <f t="shared" si="2"/>
        <v>119</v>
      </c>
      <c r="K11" s="13">
        <f t="shared" si="3"/>
        <v>225</v>
      </c>
    </row>
    <row r="12" spans="2:11" ht="15">
      <c r="B12" s="15"/>
      <c r="C12" s="29" t="s">
        <v>48</v>
      </c>
      <c r="D12" s="31" t="s">
        <v>49</v>
      </c>
      <c r="E12" s="30">
        <v>108</v>
      </c>
      <c r="F12" s="9">
        <v>62</v>
      </c>
      <c r="G12" s="40">
        <f t="shared" si="0"/>
        <v>62</v>
      </c>
      <c r="H12" s="13">
        <v>48</v>
      </c>
      <c r="I12" s="22">
        <f t="shared" si="1"/>
        <v>80</v>
      </c>
      <c r="J12" s="13">
        <f t="shared" si="2"/>
        <v>110</v>
      </c>
      <c r="K12" s="13">
        <f t="shared" si="3"/>
        <v>218</v>
      </c>
    </row>
    <row r="13" spans="2:11" ht="15">
      <c r="B13" s="15"/>
      <c r="C13" s="29" t="s">
        <v>46</v>
      </c>
      <c r="D13" s="31" t="s">
        <v>45</v>
      </c>
      <c r="E13" s="30">
        <v>106</v>
      </c>
      <c r="F13" s="9">
        <v>68</v>
      </c>
      <c r="G13" s="40">
        <f t="shared" si="0"/>
        <v>68</v>
      </c>
      <c r="H13" s="13">
        <v>42</v>
      </c>
      <c r="I13" s="22">
        <f t="shared" si="1"/>
        <v>70</v>
      </c>
      <c r="J13" s="13">
        <f t="shared" si="2"/>
        <v>110</v>
      </c>
      <c r="K13" s="13">
        <f t="shared" si="3"/>
        <v>216</v>
      </c>
    </row>
    <row r="14" spans="2:11" ht="15">
      <c r="B14" s="15"/>
      <c r="C14" s="29" t="s">
        <v>72</v>
      </c>
      <c r="D14" s="31" t="s">
        <v>69</v>
      </c>
      <c r="E14" s="30">
        <v>108</v>
      </c>
      <c r="F14" s="9">
        <v>58</v>
      </c>
      <c r="G14" s="40">
        <f t="shared" si="0"/>
        <v>57.99999999999999</v>
      </c>
      <c r="H14" s="13">
        <v>48</v>
      </c>
      <c r="I14" s="22">
        <f t="shared" si="1"/>
        <v>80</v>
      </c>
      <c r="J14" s="13">
        <f t="shared" si="2"/>
        <v>106</v>
      </c>
      <c r="K14" s="13">
        <f t="shared" si="3"/>
        <v>214</v>
      </c>
    </row>
    <row r="15" spans="2:11" ht="15">
      <c r="B15" s="15"/>
      <c r="C15" s="29" t="s">
        <v>50</v>
      </c>
      <c r="D15" s="31" t="s">
        <v>42</v>
      </c>
      <c r="E15" s="30">
        <v>107</v>
      </c>
      <c r="F15" s="9">
        <v>48</v>
      </c>
      <c r="G15" s="40">
        <f t="shared" si="0"/>
        <v>48</v>
      </c>
      <c r="H15" s="13">
        <v>48</v>
      </c>
      <c r="I15" s="22">
        <f t="shared" si="1"/>
        <v>80</v>
      </c>
      <c r="J15" s="13">
        <f t="shared" si="2"/>
        <v>96</v>
      </c>
      <c r="K15" s="13">
        <f t="shared" si="3"/>
        <v>203</v>
      </c>
    </row>
    <row r="16" spans="2:11" ht="15">
      <c r="B16" s="15"/>
      <c r="C16" s="29" t="s">
        <v>76</v>
      </c>
      <c r="D16" s="31" t="s">
        <v>45</v>
      </c>
      <c r="E16" s="30">
        <v>102</v>
      </c>
      <c r="F16" s="9">
        <v>56</v>
      </c>
      <c r="G16" s="40">
        <f t="shared" si="0"/>
        <v>56.00000000000001</v>
      </c>
      <c r="H16" s="13">
        <v>42</v>
      </c>
      <c r="I16" s="22">
        <f t="shared" si="1"/>
        <v>70</v>
      </c>
      <c r="J16" s="13">
        <f t="shared" si="2"/>
        <v>98</v>
      </c>
      <c r="K16" s="13">
        <f t="shared" si="3"/>
        <v>200</v>
      </c>
    </row>
    <row r="17" spans="2:11" ht="15">
      <c r="B17" s="15"/>
      <c r="C17" s="29" t="s">
        <v>75</v>
      </c>
      <c r="D17" s="31" t="s">
        <v>42</v>
      </c>
      <c r="E17" s="30">
        <v>104</v>
      </c>
      <c r="F17" s="9">
        <v>48</v>
      </c>
      <c r="G17" s="40">
        <f t="shared" si="0"/>
        <v>48</v>
      </c>
      <c r="H17" s="13">
        <v>42</v>
      </c>
      <c r="I17" s="22">
        <f t="shared" si="1"/>
        <v>70</v>
      </c>
      <c r="J17" s="13">
        <f t="shared" si="2"/>
        <v>90</v>
      </c>
      <c r="K17" s="13">
        <f t="shared" si="3"/>
        <v>194</v>
      </c>
    </row>
    <row r="18" spans="2:11" ht="15">
      <c r="B18" s="15"/>
      <c r="C18" s="29" t="s">
        <v>68</v>
      </c>
      <c r="D18" s="31" t="s">
        <v>69</v>
      </c>
      <c r="E18" s="30">
        <v>111</v>
      </c>
      <c r="F18" s="9">
        <v>34</v>
      </c>
      <c r="G18" s="40">
        <f t="shared" si="0"/>
        <v>34</v>
      </c>
      <c r="H18" s="13">
        <v>39</v>
      </c>
      <c r="I18" s="13">
        <f t="shared" si="1"/>
        <v>65</v>
      </c>
      <c r="J18" s="13">
        <f t="shared" si="2"/>
        <v>73</v>
      </c>
      <c r="K18" s="13">
        <f t="shared" si="3"/>
        <v>184</v>
      </c>
    </row>
  </sheetData>
  <sheetProtection/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"/>
  <sheetViews>
    <sheetView zoomScalePageLayoutView="0" workbookViewId="0" topLeftCell="A1">
      <selection activeCell="B3" sqref="B3:B7"/>
    </sheetView>
  </sheetViews>
  <sheetFormatPr defaultColWidth="9.140625" defaultRowHeight="12.75"/>
  <cols>
    <col min="2" max="2" width="2.57421875" style="0" bestFit="1" customWidth="1"/>
    <col min="3" max="3" width="19.57421875" style="0" customWidth="1"/>
    <col min="5" max="5" width="7.421875" style="0" bestFit="1" customWidth="1"/>
    <col min="6" max="7" width="8.00390625" style="0" bestFit="1" customWidth="1"/>
    <col min="8" max="8" width="8.57421875" style="0" bestFit="1" customWidth="1"/>
    <col min="9" max="9" width="10.28125" style="0" bestFit="1" customWidth="1"/>
    <col min="10" max="10" width="8.8515625" style="0" customWidth="1"/>
  </cols>
  <sheetData>
    <row r="1" spans="2:10" ht="20.25">
      <c r="B1" s="42" t="s">
        <v>8</v>
      </c>
      <c r="C1" s="43"/>
      <c r="D1" s="43"/>
      <c r="E1" s="43"/>
      <c r="F1" s="43"/>
      <c r="G1" s="43"/>
      <c r="H1" s="43"/>
      <c r="I1" s="43"/>
      <c r="J1" s="43"/>
    </row>
    <row r="2" spans="2:10" ht="45">
      <c r="B2" s="3"/>
      <c r="C2" s="4" t="s">
        <v>0</v>
      </c>
      <c r="D2" s="4" t="s">
        <v>1</v>
      </c>
      <c r="E2" s="4" t="s">
        <v>9</v>
      </c>
      <c r="F2" s="4" t="s">
        <v>10</v>
      </c>
      <c r="G2" s="4" t="s">
        <v>11</v>
      </c>
      <c r="H2" s="6" t="s">
        <v>12</v>
      </c>
      <c r="I2" s="6" t="s">
        <v>34</v>
      </c>
      <c r="J2" s="6" t="s">
        <v>14</v>
      </c>
    </row>
    <row r="3" spans="2:10" ht="15">
      <c r="B3" s="2"/>
      <c r="C3" s="32" t="s">
        <v>84</v>
      </c>
      <c r="D3" s="25" t="s">
        <v>83</v>
      </c>
      <c r="E3" s="33">
        <v>78</v>
      </c>
      <c r="F3" s="9">
        <v>80</v>
      </c>
      <c r="G3" s="13">
        <v>48</v>
      </c>
      <c r="H3" s="13">
        <f>F3+G3</f>
        <v>128</v>
      </c>
      <c r="I3" s="22">
        <f>H3/160*100</f>
        <v>80</v>
      </c>
      <c r="J3" s="13">
        <f>E3+H3</f>
        <v>206</v>
      </c>
    </row>
    <row r="4" spans="2:10" ht="15">
      <c r="B4" s="15"/>
      <c r="C4" s="32" t="s">
        <v>82</v>
      </c>
      <c r="D4" s="25" t="s">
        <v>83</v>
      </c>
      <c r="E4" s="33">
        <v>81</v>
      </c>
      <c r="F4" s="9">
        <v>80</v>
      </c>
      <c r="G4" s="13">
        <v>45</v>
      </c>
      <c r="H4" s="13">
        <f>F4+G4</f>
        <v>125</v>
      </c>
      <c r="I4" s="22">
        <f>H4/160*100</f>
        <v>78.125</v>
      </c>
      <c r="J4" s="13">
        <f>E4+H4</f>
        <v>206</v>
      </c>
    </row>
    <row r="5" spans="2:10" ht="15">
      <c r="B5" s="15"/>
      <c r="C5" s="32" t="s">
        <v>79</v>
      </c>
      <c r="D5" s="25" t="s">
        <v>78</v>
      </c>
      <c r="E5" s="33">
        <v>82</v>
      </c>
      <c r="F5" s="9">
        <v>72</v>
      </c>
      <c r="G5" s="13">
        <v>48</v>
      </c>
      <c r="H5" s="13">
        <f>F5+G5</f>
        <v>120</v>
      </c>
      <c r="I5" s="22">
        <f>H5/160*100</f>
        <v>75</v>
      </c>
      <c r="J5" s="13">
        <f>E5+H5</f>
        <v>202</v>
      </c>
    </row>
    <row r="6" spans="2:10" ht="15">
      <c r="B6" s="15"/>
      <c r="C6" s="32" t="s">
        <v>77</v>
      </c>
      <c r="D6" s="25" t="s">
        <v>78</v>
      </c>
      <c r="E6" s="33">
        <v>94</v>
      </c>
      <c r="F6" s="9">
        <v>56</v>
      </c>
      <c r="G6" s="13">
        <v>42</v>
      </c>
      <c r="H6" s="13">
        <f>F6+G6</f>
        <v>98</v>
      </c>
      <c r="I6" s="13">
        <f>H6/160*100</f>
        <v>61.25000000000001</v>
      </c>
      <c r="J6" s="13">
        <f>E6+H6</f>
        <v>192</v>
      </c>
    </row>
    <row r="7" spans="2:10" ht="15">
      <c r="B7" s="15"/>
      <c r="C7" s="32" t="s">
        <v>80</v>
      </c>
      <c r="D7" s="25" t="s">
        <v>81</v>
      </c>
      <c r="E7" s="33">
        <v>82</v>
      </c>
      <c r="F7" s="9">
        <v>64</v>
      </c>
      <c r="G7" s="13">
        <v>33</v>
      </c>
      <c r="H7" s="13">
        <f>F7+G7</f>
        <v>97</v>
      </c>
      <c r="I7" s="13">
        <f>H7/160*100</f>
        <v>60.62499999999999</v>
      </c>
      <c r="J7" s="13">
        <f>E7+H7</f>
        <v>179</v>
      </c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1"/>
  <sheetViews>
    <sheetView zoomScalePageLayoutView="0" workbookViewId="0" topLeftCell="A1">
      <selection activeCell="M7" sqref="M7"/>
    </sheetView>
  </sheetViews>
  <sheetFormatPr defaultColWidth="9.140625" defaultRowHeight="12.75"/>
  <cols>
    <col min="2" max="2" width="3.421875" style="0" bestFit="1" customWidth="1"/>
    <col min="3" max="3" width="19.8515625" style="0" bestFit="1" customWidth="1"/>
    <col min="4" max="4" width="10.421875" style="0" bestFit="1" customWidth="1"/>
    <col min="5" max="5" width="5.28125" style="0" bestFit="1" customWidth="1"/>
    <col min="6" max="6" width="8.00390625" style="0" bestFit="1" customWidth="1"/>
    <col min="7" max="7" width="10.00390625" style="0" bestFit="1" customWidth="1"/>
    <col min="8" max="8" width="8.00390625" style="0" bestFit="1" customWidth="1"/>
    <col min="9" max="9" width="10.00390625" style="0" bestFit="1" customWidth="1"/>
    <col min="10" max="10" width="8.00390625" style="0" bestFit="1" customWidth="1"/>
    <col min="11" max="11" width="6.8515625" style="0" bestFit="1" customWidth="1"/>
  </cols>
  <sheetData>
    <row r="1" spans="2:11" ht="20.25">
      <c r="B1" s="42" t="s">
        <v>15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45">
      <c r="B2" s="1"/>
      <c r="C2" s="5" t="s">
        <v>0</v>
      </c>
      <c r="D2" s="7" t="s">
        <v>1</v>
      </c>
      <c r="E2" s="5" t="s">
        <v>9</v>
      </c>
      <c r="F2" s="4" t="s">
        <v>10</v>
      </c>
      <c r="G2" s="6" t="s">
        <v>35</v>
      </c>
      <c r="H2" s="4" t="s">
        <v>11</v>
      </c>
      <c r="I2" s="6" t="s">
        <v>36</v>
      </c>
      <c r="J2" s="6" t="s">
        <v>12</v>
      </c>
      <c r="K2" s="6" t="s">
        <v>13</v>
      </c>
    </row>
    <row r="3" spans="2:11" ht="15">
      <c r="B3" s="18"/>
      <c r="C3" s="32" t="s">
        <v>53</v>
      </c>
      <c r="D3" s="24" t="s">
        <v>85</v>
      </c>
      <c r="E3" s="24">
        <v>102</v>
      </c>
      <c r="F3" s="9">
        <v>78</v>
      </c>
      <c r="G3" s="21">
        <f aca="true" t="shared" si="0" ref="G3:G11">F3/100*100</f>
        <v>78</v>
      </c>
      <c r="H3" s="13">
        <v>54</v>
      </c>
      <c r="I3" s="22">
        <f aca="true" t="shared" si="1" ref="I3:I11">H3/60*100</f>
        <v>90</v>
      </c>
      <c r="J3" s="13">
        <f aca="true" t="shared" si="2" ref="J3:J11">F3+H3</f>
        <v>132</v>
      </c>
      <c r="K3" s="13">
        <f aca="true" t="shared" si="3" ref="K3:K11">E3+J3</f>
        <v>234</v>
      </c>
    </row>
    <row r="4" spans="2:11" ht="15">
      <c r="B4" s="18"/>
      <c r="C4" s="32" t="s">
        <v>51</v>
      </c>
      <c r="D4" s="24" t="s">
        <v>85</v>
      </c>
      <c r="E4" s="24">
        <v>91</v>
      </c>
      <c r="F4" s="9">
        <v>70</v>
      </c>
      <c r="G4" s="21">
        <f t="shared" si="0"/>
        <v>70</v>
      </c>
      <c r="H4" s="13">
        <v>48</v>
      </c>
      <c r="I4" s="22">
        <f t="shared" si="1"/>
        <v>80</v>
      </c>
      <c r="J4" s="13">
        <f t="shared" si="2"/>
        <v>118</v>
      </c>
      <c r="K4" s="13">
        <f t="shared" si="3"/>
        <v>209</v>
      </c>
    </row>
    <row r="5" spans="2:11" ht="15">
      <c r="B5" s="18"/>
      <c r="C5" s="32" t="s">
        <v>91</v>
      </c>
      <c r="D5" s="24" t="s">
        <v>92</v>
      </c>
      <c r="E5" s="33">
        <v>81</v>
      </c>
      <c r="F5" s="9">
        <v>72</v>
      </c>
      <c r="G5" s="21">
        <f t="shared" si="0"/>
        <v>72</v>
      </c>
      <c r="H5" s="13">
        <v>45</v>
      </c>
      <c r="I5" s="22">
        <f t="shared" si="1"/>
        <v>75</v>
      </c>
      <c r="J5" s="13">
        <f t="shared" si="2"/>
        <v>117</v>
      </c>
      <c r="K5" s="13">
        <f t="shared" si="3"/>
        <v>198</v>
      </c>
    </row>
    <row r="6" spans="2:11" ht="15">
      <c r="B6" s="18"/>
      <c r="C6" s="32" t="s">
        <v>52</v>
      </c>
      <c r="D6" s="24" t="s">
        <v>88</v>
      </c>
      <c r="E6" s="24">
        <v>83</v>
      </c>
      <c r="F6" s="9">
        <v>66</v>
      </c>
      <c r="G6" s="21">
        <f t="shared" si="0"/>
        <v>66</v>
      </c>
      <c r="H6" s="13">
        <v>48</v>
      </c>
      <c r="I6" s="22">
        <f t="shared" si="1"/>
        <v>80</v>
      </c>
      <c r="J6" s="13">
        <f t="shared" si="2"/>
        <v>114</v>
      </c>
      <c r="K6" s="13">
        <f t="shared" si="3"/>
        <v>197</v>
      </c>
    </row>
    <row r="7" spans="2:11" ht="15">
      <c r="B7" s="18"/>
      <c r="C7" s="32" t="s">
        <v>89</v>
      </c>
      <c r="D7" s="24" t="s">
        <v>90</v>
      </c>
      <c r="E7" s="33">
        <v>82</v>
      </c>
      <c r="F7" s="9">
        <v>66</v>
      </c>
      <c r="G7" s="21">
        <f t="shared" si="0"/>
        <v>66</v>
      </c>
      <c r="H7" s="13">
        <v>48</v>
      </c>
      <c r="I7" s="22">
        <f t="shared" si="1"/>
        <v>80</v>
      </c>
      <c r="J7" s="13">
        <f t="shared" si="2"/>
        <v>114</v>
      </c>
      <c r="K7" s="13">
        <f t="shared" si="3"/>
        <v>196</v>
      </c>
    </row>
    <row r="8" spans="2:11" ht="15">
      <c r="B8" s="18"/>
      <c r="C8" s="32" t="s">
        <v>86</v>
      </c>
      <c r="D8" s="24" t="s">
        <v>87</v>
      </c>
      <c r="E8" s="24">
        <v>85</v>
      </c>
      <c r="F8" s="9">
        <v>52</v>
      </c>
      <c r="G8" s="40">
        <f t="shared" si="0"/>
        <v>52</v>
      </c>
      <c r="H8" s="13">
        <v>48</v>
      </c>
      <c r="I8" s="22">
        <f t="shared" si="1"/>
        <v>80</v>
      </c>
      <c r="J8" s="13">
        <f t="shared" si="2"/>
        <v>100</v>
      </c>
      <c r="K8" s="13">
        <f t="shared" si="3"/>
        <v>185</v>
      </c>
    </row>
    <row r="9" spans="2:11" ht="15">
      <c r="B9" s="18"/>
      <c r="C9" s="32" t="s">
        <v>94</v>
      </c>
      <c r="D9" s="24" t="s">
        <v>87</v>
      </c>
      <c r="E9" s="24">
        <v>79</v>
      </c>
      <c r="F9" s="9">
        <v>48</v>
      </c>
      <c r="G9" s="40">
        <f t="shared" si="0"/>
        <v>48</v>
      </c>
      <c r="H9" s="13">
        <v>42</v>
      </c>
      <c r="I9" s="22">
        <f t="shared" si="1"/>
        <v>70</v>
      </c>
      <c r="J9" s="13">
        <f t="shared" si="2"/>
        <v>90</v>
      </c>
      <c r="K9" s="13">
        <f t="shared" si="3"/>
        <v>169</v>
      </c>
    </row>
    <row r="10" spans="2:11" ht="15">
      <c r="B10" s="18"/>
      <c r="C10" s="32" t="s">
        <v>93</v>
      </c>
      <c r="D10" s="24" t="s">
        <v>90</v>
      </c>
      <c r="E10" s="24">
        <v>79</v>
      </c>
      <c r="F10" s="9">
        <v>52</v>
      </c>
      <c r="G10" s="40">
        <f t="shared" si="0"/>
        <v>52</v>
      </c>
      <c r="H10" s="41">
        <v>27</v>
      </c>
      <c r="I10" s="13">
        <f t="shared" si="1"/>
        <v>45</v>
      </c>
      <c r="J10" s="13">
        <f t="shared" si="2"/>
        <v>79</v>
      </c>
      <c r="K10" s="13">
        <f t="shared" si="3"/>
        <v>158</v>
      </c>
    </row>
    <row r="11" spans="2:11" ht="15">
      <c r="B11" s="18"/>
      <c r="C11" s="32" t="s">
        <v>95</v>
      </c>
      <c r="D11" s="24" t="s">
        <v>87</v>
      </c>
      <c r="E11" s="24">
        <v>79</v>
      </c>
      <c r="F11" s="9">
        <v>42</v>
      </c>
      <c r="G11" s="40">
        <f t="shared" si="0"/>
        <v>42</v>
      </c>
      <c r="H11" s="13">
        <v>36</v>
      </c>
      <c r="I11" s="13">
        <f t="shared" si="1"/>
        <v>60</v>
      </c>
      <c r="J11" s="13">
        <f t="shared" si="2"/>
        <v>78</v>
      </c>
      <c r="K11" s="13">
        <f t="shared" si="3"/>
        <v>157</v>
      </c>
    </row>
  </sheetData>
  <sheetProtection/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4"/>
  <sheetViews>
    <sheetView zoomScalePageLayoutView="0" workbookViewId="0" topLeftCell="A1">
      <selection activeCell="I4" sqref="I4"/>
    </sheetView>
  </sheetViews>
  <sheetFormatPr defaultColWidth="9.140625" defaultRowHeight="12.75"/>
  <cols>
    <col min="2" max="2" width="5.7109375" style="0" customWidth="1"/>
    <col min="3" max="3" width="33.7109375" style="0" customWidth="1"/>
  </cols>
  <sheetData>
    <row r="1" spans="2:10" ht="20.25">
      <c r="B1" s="42" t="s">
        <v>117</v>
      </c>
      <c r="C1" s="43"/>
      <c r="D1" s="43"/>
      <c r="E1" s="43"/>
      <c r="F1" s="43"/>
      <c r="G1" s="43"/>
      <c r="H1" s="43"/>
      <c r="I1" s="43"/>
      <c r="J1" s="43"/>
    </row>
    <row r="2" spans="2:10" ht="60">
      <c r="B2" s="3"/>
      <c r="C2" s="4" t="s">
        <v>25</v>
      </c>
      <c r="D2" s="4" t="s">
        <v>24</v>
      </c>
      <c r="E2" s="5" t="s">
        <v>26</v>
      </c>
      <c r="F2" s="4" t="s">
        <v>27</v>
      </c>
      <c r="G2" s="4" t="s">
        <v>29</v>
      </c>
      <c r="H2" s="4" t="s">
        <v>31</v>
      </c>
      <c r="I2" s="20" t="s">
        <v>33</v>
      </c>
      <c r="J2" s="6" t="s">
        <v>32</v>
      </c>
    </row>
    <row r="3" spans="2:10" ht="15">
      <c r="B3" s="17"/>
      <c r="C3" s="32" t="s">
        <v>119</v>
      </c>
      <c r="D3" s="24" t="s">
        <v>109</v>
      </c>
      <c r="E3" s="24">
        <v>119</v>
      </c>
      <c r="F3" s="9">
        <v>94</v>
      </c>
      <c r="G3" s="13">
        <v>54</v>
      </c>
      <c r="H3" s="13">
        <f>F3+G3</f>
        <v>148</v>
      </c>
      <c r="I3" s="22">
        <f>H3/160*100</f>
        <v>92.5</v>
      </c>
      <c r="J3" s="13">
        <f>E3+H3</f>
        <v>267</v>
      </c>
    </row>
    <row r="4" spans="2:10" ht="15">
      <c r="B4" s="17"/>
      <c r="C4" s="32" t="s">
        <v>120</v>
      </c>
      <c r="D4" s="24" t="s">
        <v>106</v>
      </c>
      <c r="E4" s="24">
        <v>114</v>
      </c>
      <c r="F4" s="9">
        <v>82</v>
      </c>
      <c r="G4" s="13">
        <v>57</v>
      </c>
      <c r="H4" s="13">
        <f>F4+G4</f>
        <v>139</v>
      </c>
      <c r="I4" s="22">
        <f>H4/160*100</f>
        <v>86.875</v>
      </c>
      <c r="J4" s="13">
        <f>E4+H4</f>
        <v>253</v>
      </c>
    </row>
    <row r="5" spans="2:10" ht="15">
      <c r="B5" s="17"/>
      <c r="C5" s="32" t="s">
        <v>124</v>
      </c>
      <c r="D5" s="24" t="s">
        <v>113</v>
      </c>
      <c r="E5" s="24">
        <v>110.5</v>
      </c>
      <c r="F5" s="9">
        <v>82</v>
      </c>
      <c r="G5" s="13">
        <v>54</v>
      </c>
      <c r="H5" s="13">
        <f>F5+G5</f>
        <v>136</v>
      </c>
      <c r="I5" s="22">
        <f>H5/160*100</f>
        <v>85</v>
      </c>
      <c r="J5" s="13">
        <f>E5+H5</f>
        <v>246.5</v>
      </c>
    </row>
    <row r="6" spans="2:10" ht="15">
      <c r="B6" s="17"/>
      <c r="C6" s="32" t="s">
        <v>118</v>
      </c>
      <c r="D6" s="24" t="s">
        <v>106</v>
      </c>
      <c r="E6" s="24">
        <v>124</v>
      </c>
      <c r="F6" s="9">
        <v>80</v>
      </c>
      <c r="G6" s="13">
        <v>39</v>
      </c>
      <c r="H6" s="13">
        <f>F6+G6</f>
        <v>119</v>
      </c>
      <c r="I6" s="22">
        <f>H6/160*100</f>
        <v>74.375</v>
      </c>
      <c r="J6" s="13">
        <f>E6+H6</f>
        <v>243</v>
      </c>
    </row>
    <row r="7" spans="2:10" ht="15">
      <c r="B7" s="17"/>
      <c r="C7" s="32" t="s">
        <v>123</v>
      </c>
      <c r="D7" s="24" t="s">
        <v>122</v>
      </c>
      <c r="E7" s="33">
        <v>111</v>
      </c>
      <c r="F7" s="9">
        <v>80</v>
      </c>
      <c r="G7" s="13">
        <v>48</v>
      </c>
      <c r="H7" s="13">
        <f>F7+G7</f>
        <v>128</v>
      </c>
      <c r="I7" s="22">
        <f>H7/160*100</f>
        <v>80</v>
      </c>
      <c r="J7" s="13">
        <f>E7+H7</f>
        <v>239</v>
      </c>
    </row>
    <row r="8" spans="2:10" ht="15">
      <c r="B8" s="17"/>
      <c r="C8" s="45" t="s">
        <v>127</v>
      </c>
      <c r="D8" s="46" t="s">
        <v>104</v>
      </c>
      <c r="E8" s="33">
        <v>108.5</v>
      </c>
      <c r="F8" s="9">
        <v>74</v>
      </c>
      <c r="G8" s="13">
        <v>54</v>
      </c>
      <c r="H8" s="13">
        <f>F8+G8</f>
        <v>128</v>
      </c>
      <c r="I8" s="22">
        <f>H8/160*100</f>
        <v>80</v>
      </c>
      <c r="J8" s="13">
        <f>E8+H8</f>
        <v>236.5</v>
      </c>
    </row>
    <row r="9" spans="2:10" ht="15">
      <c r="B9" s="17"/>
      <c r="C9" s="32" t="s">
        <v>121</v>
      </c>
      <c r="D9" s="24" t="s">
        <v>122</v>
      </c>
      <c r="E9" s="24">
        <v>111.5</v>
      </c>
      <c r="F9" s="9">
        <v>66</v>
      </c>
      <c r="G9" s="13">
        <v>57</v>
      </c>
      <c r="H9" s="13">
        <f>F9+G9</f>
        <v>123</v>
      </c>
      <c r="I9" s="22">
        <f>H9/160*100</f>
        <v>76.875</v>
      </c>
      <c r="J9" s="13">
        <f>E9+H9</f>
        <v>234.5</v>
      </c>
    </row>
    <row r="10" spans="2:10" ht="15">
      <c r="B10" s="17"/>
      <c r="C10" s="32" t="s">
        <v>125</v>
      </c>
      <c r="D10" s="24" t="s">
        <v>126</v>
      </c>
      <c r="E10" s="24">
        <v>110</v>
      </c>
      <c r="F10" s="9">
        <v>76</v>
      </c>
      <c r="G10" s="13">
        <v>45</v>
      </c>
      <c r="H10" s="13">
        <f>F10+G10</f>
        <v>121</v>
      </c>
      <c r="I10" s="22">
        <f>H10/160*100</f>
        <v>75.625</v>
      </c>
      <c r="J10" s="13">
        <f>E10+H10</f>
        <v>231</v>
      </c>
    </row>
    <row r="11" spans="2:10" ht="15">
      <c r="B11" s="17"/>
      <c r="C11" s="32" t="s">
        <v>129</v>
      </c>
      <c r="D11" s="24" t="s">
        <v>115</v>
      </c>
      <c r="E11" s="33">
        <v>108</v>
      </c>
      <c r="F11" s="9">
        <v>80</v>
      </c>
      <c r="G11" s="13">
        <v>42</v>
      </c>
      <c r="H11" s="13">
        <f>F11+G11</f>
        <v>122</v>
      </c>
      <c r="I11" s="22">
        <f>H11/160*100</f>
        <v>76.25</v>
      </c>
      <c r="J11" s="13">
        <f>E11+H11</f>
        <v>230</v>
      </c>
    </row>
    <row r="12" spans="2:10" ht="15">
      <c r="B12" s="17"/>
      <c r="C12" s="32" t="s">
        <v>128</v>
      </c>
      <c r="D12" s="24" t="s">
        <v>101</v>
      </c>
      <c r="E12" s="33">
        <v>108.5</v>
      </c>
      <c r="F12" s="9">
        <v>74</v>
      </c>
      <c r="G12" s="13">
        <v>39</v>
      </c>
      <c r="H12" s="13">
        <f>F12+G12</f>
        <v>113</v>
      </c>
      <c r="I12" s="22">
        <f>H12/160*100</f>
        <v>70.625</v>
      </c>
      <c r="J12" s="13">
        <f>E12+H12</f>
        <v>221.5</v>
      </c>
    </row>
    <row r="13" spans="2:10" ht="15">
      <c r="B13" s="17"/>
      <c r="C13" s="32" t="s">
        <v>130</v>
      </c>
      <c r="D13" s="24" t="s">
        <v>101</v>
      </c>
      <c r="E13" s="33">
        <v>108</v>
      </c>
      <c r="F13" s="9">
        <v>76</v>
      </c>
      <c r="G13" s="13">
        <v>36</v>
      </c>
      <c r="H13" s="13">
        <f>F13+G13</f>
        <v>112</v>
      </c>
      <c r="I13" s="22">
        <f>H13/160*100</f>
        <v>70</v>
      </c>
      <c r="J13" s="13">
        <f>E13+H13</f>
        <v>220</v>
      </c>
    </row>
    <row r="14" spans="2:10" ht="15">
      <c r="B14" s="17"/>
      <c r="C14" s="32" t="s">
        <v>131</v>
      </c>
      <c r="D14" s="24" t="s">
        <v>109</v>
      </c>
      <c r="E14" s="33">
        <v>105</v>
      </c>
      <c r="F14" s="9">
        <v>36</v>
      </c>
      <c r="G14" s="13">
        <v>18</v>
      </c>
      <c r="H14" s="13">
        <f>F14+G14</f>
        <v>54</v>
      </c>
      <c r="I14" s="13">
        <f>H14/160*100</f>
        <v>33.75</v>
      </c>
      <c r="J14" s="13">
        <f>E14+H14</f>
        <v>159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3.421875" style="0" bestFit="1" customWidth="1"/>
    <col min="3" max="3" width="28.140625" style="0" bestFit="1" customWidth="1"/>
    <col min="4" max="4" width="11.8515625" style="0" customWidth="1"/>
    <col min="5" max="5" width="6.7109375" style="0" bestFit="1" customWidth="1"/>
    <col min="6" max="6" width="8.00390625" style="0" bestFit="1" customWidth="1"/>
    <col min="7" max="7" width="11.28125" style="0" bestFit="1" customWidth="1"/>
    <col min="9" max="9" width="7.00390625" style="0" bestFit="1" customWidth="1"/>
    <col min="10" max="10" width="10.28125" style="0" bestFit="1" customWidth="1"/>
  </cols>
  <sheetData>
    <row r="1" spans="2:10" ht="20.25">
      <c r="B1" s="42" t="s">
        <v>16</v>
      </c>
      <c r="C1" s="43"/>
      <c r="D1" s="43"/>
      <c r="E1" s="43"/>
      <c r="F1" s="43"/>
      <c r="G1" s="43"/>
      <c r="H1" s="43"/>
      <c r="I1" s="43"/>
      <c r="J1" s="43"/>
    </row>
    <row r="2" spans="2:10" ht="49.5" customHeight="1">
      <c r="B2" s="3"/>
      <c r="C2" s="4" t="s">
        <v>25</v>
      </c>
      <c r="D2" s="4" t="s">
        <v>24</v>
      </c>
      <c r="E2" s="5" t="s">
        <v>26</v>
      </c>
      <c r="F2" s="4" t="s">
        <v>27</v>
      </c>
      <c r="G2" s="4" t="s">
        <v>29</v>
      </c>
      <c r="H2" s="4" t="s">
        <v>31</v>
      </c>
      <c r="I2" s="20" t="s">
        <v>33</v>
      </c>
      <c r="J2" s="6" t="s">
        <v>32</v>
      </c>
    </row>
    <row r="3" spans="2:10" ht="15">
      <c r="B3" s="17"/>
      <c r="C3" s="32" t="s">
        <v>132</v>
      </c>
      <c r="D3" s="24" t="s">
        <v>113</v>
      </c>
      <c r="E3" s="24">
        <v>124</v>
      </c>
      <c r="F3" s="9">
        <v>68</v>
      </c>
      <c r="G3" s="13">
        <v>48</v>
      </c>
      <c r="H3" s="13">
        <f>F3+G3</f>
        <v>116</v>
      </c>
      <c r="I3" s="22">
        <f>H3/160*100</f>
        <v>72.5</v>
      </c>
      <c r="J3" s="13">
        <f>E3+H3</f>
        <v>240</v>
      </c>
    </row>
    <row r="4" spans="2:10" ht="15">
      <c r="B4" s="17"/>
      <c r="C4" s="32" t="s">
        <v>137</v>
      </c>
      <c r="D4" s="24" t="s">
        <v>5</v>
      </c>
      <c r="E4" s="24">
        <v>103</v>
      </c>
      <c r="F4" s="9">
        <v>76</v>
      </c>
      <c r="G4" s="13">
        <v>60</v>
      </c>
      <c r="H4" s="13">
        <f>F4+G4</f>
        <v>136</v>
      </c>
      <c r="I4" s="22">
        <f>H4/160*100</f>
        <v>85</v>
      </c>
      <c r="J4" s="13">
        <f>E4+H4</f>
        <v>239</v>
      </c>
    </row>
    <row r="5" spans="2:10" ht="15">
      <c r="B5" s="17"/>
      <c r="C5" s="32" t="s">
        <v>136</v>
      </c>
      <c r="D5" s="24" t="s">
        <v>113</v>
      </c>
      <c r="E5" s="33">
        <v>111</v>
      </c>
      <c r="F5" s="9">
        <v>68</v>
      </c>
      <c r="G5" s="13">
        <v>54</v>
      </c>
      <c r="H5" s="13">
        <f>F5+G5</f>
        <v>122</v>
      </c>
      <c r="I5" s="22">
        <f>H5/160*100</f>
        <v>76.25</v>
      </c>
      <c r="J5" s="13">
        <f>E5+H5</f>
        <v>233</v>
      </c>
    </row>
    <row r="6" spans="2:10" ht="15">
      <c r="B6" s="17"/>
      <c r="C6" s="32" t="s">
        <v>135</v>
      </c>
      <c r="D6" s="24" t="s">
        <v>5</v>
      </c>
      <c r="E6" s="24">
        <v>107.5</v>
      </c>
      <c r="F6" s="9">
        <v>78</v>
      </c>
      <c r="G6" s="13">
        <v>45</v>
      </c>
      <c r="H6" s="13">
        <f>F6+G6</f>
        <v>123</v>
      </c>
      <c r="I6" s="22">
        <f>H6/160*100</f>
        <v>76.875</v>
      </c>
      <c r="J6" s="13">
        <f>E6+H6</f>
        <v>230.5</v>
      </c>
    </row>
    <row r="7" spans="2:10" ht="15">
      <c r="B7" s="17"/>
      <c r="C7" s="32" t="s">
        <v>134</v>
      </c>
      <c r="D7" s="24" t="s">
        <v>101</v>
      </c>
      <c r="E7" s="24">
        <v>109</v>
      </c>
      <c r="F7" s="9">
        <v>76</v>
      </c>
      <c r="G7" s="13">
        <v>42</v>
      </c>
      <c r="H7" s="13">
        <f>F7+G7</f>
        <v>118</v>
      </c>
      <c r="I7" s="22">
        <f>H7/160*100</f>
        <v>73.75</v>
      </c>
      <c r="J7" s="13">
        <f>E7+H7</f>
        <v>227</v>
      </c>
    </row>
    <row r="8" spans="2:10" ht="15">
      <c r="B8" s="17"/>
      <c r="C8" s="32" t="s">
        <v>133</v>
      </c>
      <c r="D8" s="33" t="s">
        <v>5</v>
      </c>
      <c r="E8" s="24">
        <v>116.5</v>
      </c>
      <c r="F8" s="9">
        <v>60</v>
      </c>
      <c r="G8" s="13">
        <v>42</v>
      </c>
      <c r="H8" s="13">
        <f>F8+G8</f>
        <v>102</v>
      </c>
      <c r="I8" s="22">
        <f>H8/160*100</f>
        <v>63.74999999999999</v>
      </c>
      <c r="J8" s="13">
        <f>E8+H8</f>
        <v>218.5</v>
      </c>
    </row>
    <row r="9" ht="14.25">
      <c r="B9" s="17"/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3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.57421875" style="0" bestFit="1" customWidth="1"/>
    <col min="3" max="3" width="31.00390625" style="0" bestFit="1" customWidth="1"/>
    <col min="4" max="4" width="10.421875" style="0" bestFit="1" customWidth="1"/>
    <col min="5" max="5" width="6.42187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7.7109375" style="0" bestFit="1" customWidth="1"/>
    <col min="10" max="10" width="9.421875" style="0" customWidth="1"/>
    <col min="11" max="11" width="11.140625" style="0" customWidth="1"/>
  </cols>
  <sheetData>
    <row r="1" spans="2:11" ht="20.25">
      <c r="B1" s="44" t="s">
        <v>17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45">
      <c r="B2" s="1"/>
      <c r="C2" s="5" t="s">
        <v>25</v>
      </c>
      <c r="D2" s="12" t="s">
        <v>24</v>
      </c>
      <c r="E2" s="5" t="s">
        <v>26</v>
      </c>
      <c r="F2" s="4" t="s">
        <v>27</v>
      </c>
      <c r="G2" s="20" t="s">
        <v>28</v>
      </c>
      <c r="H2" s="4" t="s">
        <v>29</v>
      </c>
      <c r="I2" s="20" t="s">
        <v>30</v>
      </c>
      <c r="J2" s="4" t="s">
        <v>31</v>
      </c>
      <c r="K2" s="6" t="s">
        <v>32</v>
      </c>
    </row>
    <row r="3" spans="2:11" ht="15">
      <c r="B3" s="2"/>
      <c r="C3" s="32" t="s">
        <v>139</v>
      </c>
      <c r="D3" s="33" t="s">
        <v>101</v>
      </c>
      <c r="E3" s="24">
        <v>119</v>
      </c>
      <c r="F3" s="9">
        <v>82</v>
      </c>
      <c r="G3" s="21">
        <f>F3/100*100</f>
        <v>82</v>
      </c>
      <c r="H3" s="13">
        <v>44</v>
      </c>
      <c r="I3" s="22">
        <f>H3/60*100</f>
        <v>73.33333333333333</v>
      </c>
      <c r="J3" s="13">
        <f>F3+H3</f>
        <v>126</v>
      </c>
      <c r="K3" s="13">
        <f>E3+J3</f>
        <v>245</v>
      </c>
    </row>
    <row r="4" spans="2:11" ht="15">
      <c r="B4" s="16"/>
      <c r="C4" s="32" t="s">
        <v>138</v>
      </c>
      <c r="D4" s="24" t="s">
        <v>2</v>
      </c>
      <c r="E4" s="24">
        <v>120</v>
      </c>
      <c r="F4" s="9">
        <v>74</v>
      </c>
      <c r="G4" s="21">
        <f>F4/100*100</f>
        <v>74</v>
      </c>
      <c r="H4" s="13">
        <v>42</v>
      </c>
      <c r="I4" s="22">
        <f>H4/60*100</f>
        <v>70</v>
      </c>
      <c r="J4" s="13">
        <f>F4+H4</f>
        <v>116</v>
      </c>
      <c r="K4" s="13">
        <f>E4+J4</f>
        <v>236</v>
      </c>
    </row>
    <row r="5" spans="2:11" ht="15">
      <c r="B5" s="2"/>
      <c r="C5" s="32" t="s">
        <v>140</v>
      </c>
      <c r="D5" s="24" t="s">
        <v>101</v>
      </c>
      <c r="E5" s="24">
        <v>101</v>
      </c>
      <c r="F5" s="9">
        <v>60</v>
      </c>
      <c r="G5" s="21">
        <f>F5/100*100</f>
        <v>60</v>
      </c>
      <c r="H5" s="13">
        <v>48</v>
      </c>
      <c r="I5" s="22">
        <f>H5/60*100</f>
        <v>80</v>
      </c>
      <c r="J5" s="13">
        <f>F5+H5</f>
        <v>108</v>
      </c>
      <c r="K5" s="13">
        <f>E5+J5</f>
        <v>209</v>
      </c>
    </row>
    <row r="6" spans="6:11" ht="15">
      <c r="F6" s="10"/>
      <c r="G6" s="10"/>
      <c r="H6" s="11"/>
      <c r="I6" s="11"/>
      <c r="J6" s="11"/>
      <c r="K6" s="11"/>
    </row>
    <row r="7" spans="6:11" ht="15">
      <c r="F7" s="10"/>
      <c r="G7" s="10"/>
      <c r="H7" s="11"/>
      <c r="I7" s="11"/>
      <c r="J7" s="11"/>
      <c r="K7" s="11"/>
    </row>
    <row r="8" spans="6:11" ht="15">
      <c r="F8" s="10"/>
      <c r="G8" s="10"/>
      <c r="H8" s="11"/>
      <c r="I8" s="11"/>
      <c r="J8" s="11"/>
      <c r="K8" s="11"/>
    </row>
    <row r="9" spans="6:11" ht="15">
      <c r="F9" s="10"/>
      <c r="G9" s="10"/>
      <c r="H9" s="11"/>
      <c r="I9" s="11"/>
      <c r="J9" s="11"/>
      <c r="K9" s="11"/>
    </row>
    <row r="10" spans="6:11" ht="15">
      <c r="F10" s="10"/>
      <c r="G10" s="10"/>
      <c r="H10" s="11"/>
      <c r="I10" s="11"/>
      <c r="J10" s="11"/>
      <c r="K10" s="11"/>
    </row>
    <row r="11" spans="6:11" ht="15">
      <c r="F11" s="10"/>
      <c r="G11" s="10"/>
      <c r="H11" s="11"/>
      <c r="I11" s="11"/>
      <c r="J11" s="11"/>
      <c r="K11" s="11"/>
    </row>
    <row r="12" spans="6:11" ht="15">
      <c r="F12" s="10"/>
      <c r="G12" s="10"/>
      <c r="H12" s="11"/>
      <c r="I12" s="11"/>
      <c r="J12" s="11"/>
      <c r="K12" s="11"/>
    </row>
    <row r="13" spans="6:11" ht="15">
      <c r="F13" s="10"/>
      <c r="G13" s="10"/>
      <c r="H13" s="11"/>
      <c r="I13" s="11"/>
      <c r="J13" s="11"/>
      <c r="K13" s="11"/>
    </row>
  </sheetData>
  <sheetProtection/>
  <mergeCells count="1">
    <mergeCell ref="B1:K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0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4.140625" style="0" customWidth="1"/>
    <col min="3" max="3" width="27.00390625" style="0" customWidth="1"/>
    <col min="4" max="4" width="12.00390625" style="0" customWidth="1"/>
    <col min="5" max="5" width="7.57421875" style="0" bestFit="1" customWidth="1"/>
    <col min="6" max="6" width="11.00390625" style="0" customWidth="1"/>
    <col min="7" max="7" width="11.28125" style="0" customWidth="1"/>
    <col min="8" max="9" width="11.28125" style="0" bestFit="1" customWidth="1"/>
    <col min="10" max="10" width="12.7109375" style="0" customWidth="1"/>
    <col min="11" max="11" width="14.57421875" style="0" customWidth="1"/>
  </cols>
  <sheetData>
    <row r="1" spans="2:11" ht="20.25">
      <c r="B1" s="42" t="s">
        <v>98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45">
      <c r="B2" s="1"/>
      <c r="C2" s="5" t="s">
        <v>0</v>
      </c>
      <c r="D2" s="34" t="s">
        <v>18</v>
      </c>
      <c r="E2" s="5" t="s">
        <v>19</v>
      </c>
      <c r="F2" s="4" t="s">
        <v>20</v>
      </c>
      <c r="G2" s="4" t="s">
        <v>96</v>
      </c>
      <c r="H2" s="4" t="s">
        <v>21</v>
      </c>
      <c r="I2" s="4" t="s">
        <v>97</v>
      </c>
      <c r="J2" s="6" t="s">
        <v>22</v>
      </c>
      <c r="K2" s="6" t="s">
        <v>23</v>
      </c>
    </row>
    <row r="3" spans="2:11" ht="15">
      <c r="B3" s="15"/>
      <c r="C3" s="35" t="s">
        <v>57</v>
      </c>
      <c r="D3" s="24" t="s">
        <v>4</v>
      </c>
      <c r="E3" s="24">
        <v>113</v>
      </c>
      <c r="F3" s="9">
        <v>92</v>
      </c>
      <c r="G3" s="21">
        <f>F3/100*100</f>
        <v>92</v>
      </c>
      <c r="H3" s="13">
        <v>51</v>
      </c>
      <c r="I3" s="22">
        <f>H3/60*100</f>
        <v>85</v>
      </c>
      <c r="J3" s="13">
        <f>F3+H3</f>
        <v>143</v>
      </c>
      <c r="K3" s="39">
        <f>E3+J3</f>
        <v>256</v>
      </c>
    </row>
    <row r="4" spans="2:11" ht="15">
      <c r="B4" s="15"/>
      <c r="C4" s="35" t="s">
        <v>54</v>
      </c>
      <c r="D4" s="24" t="s">
        <v>99</v>
      </c>
      <c r="E4" s="24">
        <v>120</v>
      </c>
      <c r="F4" s="9">
        <v>82</v>
      </c>
      <c r="G4" s="21">
        <f>F4/100*100</f>
        <v>82</v>
      </c>
      <c r="H4" s="13">
        <v>48</v>
      </c>
      <c r="I4" s="22">
        <f>H4/60*100</f>
        <v>80</v>
      </c>
      <c r="J4" s="13">
        <f>F4+H4</f>
        <v>130</v>
      </c>
      <c r="K4" s="39">
        <f>E4+J4</f>
        <v>250</v>
      </c>
    </row>
    <row r="5" spans="2:11" ht="15">
      <c r="B5" s="15"/>
      <c r="C5" s="35" t="s">
        <v>55</v>
      </c>
      <c r="D5" s="24" t="s">
        <v>4</v>
      </c>
      <c r="E5" s="24">
        <v>121</v>
      </c>
      <c r="F5" s="9">
        <v>72</v>
      </c>
      <c r="G5" s="21">
        <f>F5/100*100</f>
        <v>72</v>
      </c>
      <c r="H5" s="13">
        <v>54</v>
      </c>
      <c r="I5" s="22">
        <f>H5/60*100</f>
        <v>90</v>
      </c>
      <c r="J5" s="13">
        <f>F5+H5</f>
        <v>126</v>
      </c>
      <c r="K5" s="39">
        <f>E5+J5</f>
        <v>247</v>
      </c>
    </row>
    <row r="6" spans="2:11" ht="15.75">
      <c r="B6" s="15"/>
      <c r="C6" s="35" t="s">
        <v>60</v>
      </c>
      <c r="D6" s="24" t="s">
        <v>104</v>
      </c>
      <c r="E6" s="36">
        <v>112</v>
      </c>
      <c r="F6" s="9">
        <v>82</v>
      </c>
      <c r="G6" s="21">
        <f>F6/100*100</f>
        <v>82</v>
      </c>
      <c r="H6" s="13">
        <v>48</v>
      </c>
      <c r="I6" s="22">
        <f>H6/60*100</f>
        <v>80</v>
      </c>
      <c r="J6" s="13">
        <f>F6+H6</f>
        <v>130</v>
      </c>
      <c r="K6" s="13">
        <f>E6+J6</f>
        <v>242</v>
      </c>
    </row>
    <row r="7" spans="2:11" ht="15.75">
      <c r="B7" s="15"/>
      <c r="C7" s="35" t="s">
        <v>58</v>
      </c>
      <c r="D7" s="24" t="s">
        <v>104</v>
      </c>
      <c r="E7" s="36">
        <v>106</v>
      </c>
      <c r="F7" s="9">
        <v>84</v>
      </c>
      <c r="G7" s="21">
        <f>F7/100*100</f>
        <v>84</v>
      </c>
      <c r="H7" s="13">
        <v>48</v>
      </c>
      <c r="I7" s="22">
        <f>H7/60*100</f>
        <v>80</v>
      </c>
      <c r="J7" s="13">
        <f>F7+H7</f>
        <v>132</v>
      </c>
      <c r="K7" s="13">
        <f>E7+J7</f>
        <v>238</v>
      </c>
    </row>
    <row r="8" spans="2:11" ht="15.75">
      <c r="B8" s="15"/>
      <c r="C8" s="35" t="s">
        <v>102</v>
      </c>
      <c r="D8" s="24" t="s">
        <v>3</v>
      </c>
      <c r="E8" s="36">
        <v>114</v>
      </c>
      <c r="F8" s="9">
        <v>70</v>
      </c>
      <c r="G8" s="21">
        <f>F8/100*100</f>
        <v>70</v>
      </c>
      <c r="H8" s="13">
        <v>48</v>
      </c>
      <c r="I8" s="22">
        <f>H8/60*100</f>
        <v>80</v>
      </c>
      <c r="J8" s="13">
        <f>F8+H8</f>
        <v>118</v>
      </c>
      <c r="K8" s="13">
        <f>E8+J8</f>
        <v>232</v>
      </c>
    </row>
    <row r="9" spans="2:11" ht="15.75">
      <c r="B9" s="15"/>
      <c r="C9" s="37" t="s">
        <v>107</v>
      </c>
      <c r="D9" s="38" t="s">
        <v>3</v>
      </c>
      <c r="E9" s="36">
        <v>108</v>
      </c>
      <c r="F9" s="9">
        <v>70</v>
      </c>
      <c r="G9" s="21">
        <f>F9/100*100</f>
        <v>70</v>
      </c>
      <c r="H9" s="13">
        <v>54</v>
      </c>
      <c r="I9" s="22">
        <f>H9/60*100</f>
        <v>90</v>
      </c>
      <c r="J9" s="13">
        <f>F9+H9</f>
        <v>124</v>
      </c>
      <c r="K9" s="13">
        <f>E9+J9</f>
        <v>232</v>
      </c>
    </row>
    <row r="10" spans="2:11" ht="15">
      <c r="B10" s="15"/>
      <c r="C10" s="35" t="s">
        <v>59</v>
      </c>
      <c r="D10" s="24" t="s">
        <v>101</v>
      </c>
      <c r="E10" s="24">
        <v>114</v>
      </c>
      <c r="F10" s="9">
        <v>72</v>
      </c>
      <c r="G10" s="21">
        <f>F10/100*100</f>
        <v>72</v>
      </c>
      <c r="H10" s="13">
        <v>45</v>
      </c>
      <c r="I10" s="22">
        <f>H10/60*100</f>
        <v>75</v>
      </c>
      <c r="J10" s="13">
        <f>F10+H10</f>
        <v>117</v>
      </c>
      <c r="K10" s="13">
        <f>E10+J10</f>
        <v>231</v>
      </c>
    </row>
    <row r="11" spans="2:11" ht="15">
      <c r="B11" s="15"/>
      <c r="C11" s="35" t="s">
        <v>100</v>
      </c>
      <c r="D11" s="24" t="s">
        <v>4</v>
      </c>
      <c r="E11" s="24">
        <v>116</v>
      </c>
      <c r="F11" s="9">
        <v>68</v>
      </c>
      <c r="G11" s="40">
        <f>F11/100*100</f>
        <v>68</v>
      </c>
      <c r="H11" s="13">
        <v>45</v>
      </c>
      <c r="I11" s="22">
        <f>H11/60*100</f>
        <v>75</v>
      </c>
      <c r="J11" s="13">
        <f>F11+H11</f>
        <v>113</v>
      </c>
      <c r="K11" s="13">
        <f>E11+J11</f>
        <v>229</v>
      </c>
    </row>
    <row r="12" spans="2:11" ht="15.75">
      <c r="B12" s="15"/>
      <c r="C12" s="35" t="s">
        <v>111</v>
      </c>
      <c r="D12" s="24" t="s">
        <v>4</v>
      </c>
      <c r="E12" s="36">
        <v>104</v>
      </c>
      <c r="F12" s="9">
        <v>80</v>
      </c>
      <c r="G12" s="21">
        <f>F12/100*100</f>
        <v>80</v>
      </c>
      <c r="H12" s="13">
        <v>45</v>
      </c>
      <c r="I12" s="22">
        <f>H12/60*100</f>
        <v>75</v>
      </c>
      <c r="J12" s="13">
        <f>F12+H12</f>
        <v>125</v>
      </c>
      <c r="K12" s="13">
        <f>E12+J12</f>
        <v>229</v>
      </c>
    </row>
    <row r="13" spans="2:11" ht="15.75">
      <c r="B13" s="15"/>
      <c r="C13" s="35" t="s">
        <v>105</v>
      </c>
      <c r="D13" s="24" t="s">
        <v>106</v>
      </c>
      <c r="E13" s="36">
        <v>110</v>
      </c>
      <c r="F13" s="9">
        <v>70</v>
      </c>
      <c r="G13" s="21">
        <f>F13/100*100</f>
        <v>70</v>
      </c>
      <c r="H13" s="13">
        <v>48</v>
      </c>
      <c r="I13" s="22">
        <f>H13/60*100</f>
        <v>80</v>
      </c>
      <c r="J13" s="13">
        <f>F13+H13</f>
        <v>118</v>
      </c>
      <c r="K13" s="13">
        <f>E13+J13</f>
        <v>228</v>
      </c>
    </row>
    <row r="14" spans="2:11" ht="15.75">
      <c r="B14" s="15"/>
      <c r="C14" s="35" t="s">
        <v>116</v>
      </c>
      <c r="D14" s="24" t="s">
        <v>3</v>
      </c>
      <c r="E14" s="36">
        <v>102</v>
      </c>
      <c r="F14" s="9">
        <v>78</v>
      </c>
      <c r="G14" s="21">
        <f>F14/100*100</f>
        <v>78</v>
      </c>
      <c r="H14" s="13">
        <v>48</v>
      </c>
      <c r="I14" s="22">
        <f>H14/60*100</f>
        <v>80</v>
      </c>
      <c r="J14" s="13">
        <f>F14+H14</f>
        <v>126</v>
      </c>
      <c r="K14" s="13">
        <f>E14+J14</f>
        <v>228</v>
      </c>
    </row>
    <row r="15" spans="2:11" ht="15">
      <c r="B15" s="15"/>
      <c r="C15" s="35" t="s">
        <v>103</v>
      </c>
      <c r="D15" s="24" t="s">
        <v>104</v>
      </c>
      <c r="E15" s="24">
        <v>113</v>
      </c>
      <c r="F15" s="9">
        <v>74</v>
      </c>
      <c r="G15" s="21">
        <f>F15/100*100</f>
        <v>74</v>
      </c>
      <c r="H15" s="13">
        <v>39</v>
      </c>
      <c r="I15" s="13">
        <f>H15/60*100</f>
        <v>65</v>
      </c>
      <c r="J15" s="13">
        <f>F15+H15</f>
        <v>113</v>
      </c>
      <c r="K15" s="13">
        <f>E15+J15</f>
        <v>226</v>
      </c>
    </row>
    <row r="16" spans="2:11" ht="15">
      <c r="B16" s="15"/>
      <c r="C16" s="35" t="s">
        <v>108</v>
      </c>
      <c r="D16" s="24" t="s">
        <v>109</v>
      </c>
      <c r="E16" s="24">
        <v>107</v>
      </c>
      <c r="F16" s="9">
        <v>70</v>
      </c>
      <c r="G16" s="21">
        <f>F16/100*100</f>
        <v>70</v>
      </c>
      <c r="H16" s="13">
        <v>48</v>
      </c>
      <c r="I16" s="22">
        <f>H16/60*100</f>
        <v>80</v>
      </c>
      <c r="J16" s="13">
        <f>F16+H16</f>
        <v>118</v>
      </c>
      <c r="K16" s="13">
        <f>E16+J16</f>
        <v>225</v>
      </c>
    </row>
    <row r="17" spans="2:11" ht="15.75">
      <c r="B17" s="15"/>
      <c r="C17" s="35" t="s">
        <v>110</v>
      </c>
      <c r="D17" s="24" t="s">
        <v>101</v>
      </c>
      <c r="E17" s="36">
        <v>105</v>
      </c>
      <c r="F17" s="9">
        <v>72</v>
      </c>
      <c r="G17" s="21">
        <f>F17/100*100</f>
        <v>72</v>
      </c>
      <c r="H17" s="13">
        <v>45</v>
      </c>
      <c r="I17" s="22">
        <f>H17/60*100</f>
        <v>75</v>
      </c>
      <c r="J17" s="13">
        <f>F17+H17</f>
        <v>117</v>
      </c>
      <c r="K17" s="13">
        <f>E17+J17</f>
        <v>222</v>
      </c>
    </row>
    <row r="18" spans="2:11" ht="15.75">
      <c r="B18" s="15"/>
      <c r="C18" s="35" t="s">
        <v>112</v>
      </c>
      <c r="D18" s="24" t="s">
        <v>113</v>
      </c>
      <c r="E18" s="36">
        <v>104</v>
      </c>
      <c r="F18" s="9">
        <v>72</v>
      </c>
      <c r="G18" s="21">
        <f>F18/100*100</f>
        <v>72</v>
      </c>
      <c r="H18" s="13">
        <v>45</v>
      </c>
      <c r="I18" s="22">
        <f>H18/60*100</f>
        <v>75</v>
      </c>
      <c r="J18" s="13">
        <f>F18+H18</f>
        <v>117</v>
      </c>
      <c r="K18" s="13">
        <f>E18+J18</f>
        <v>221</v>
      </c>
    </row>
    <row r="19" spans="2:11" ht="15">
      <c r="B19" s="15"/>
      <c r="C19" s="35" t="s">
        <v>56</v>
      </c>
      <c r="D19" s="24" t="s">
        <v>99</v>
      </c>
      <c r="E19" s="24">
        <v>107</v>
      </c>
      <c r="F19" s="9">
        <v>60</v>
      </c>
      <c r="G19" s="40">
        <f>F19/100*100</f>
        <v>60</v>
      </c>
      <c r="H19" s="13">
        <v>42</v>
      </c>
      <c r="I19" s="22">
        <f>H19/60*100</f>
        <v>70</v>
      </c>
      <c r="J19" s="13">
        <f>F19+H19</f>
        <v>102</v>
      </c>
      <c r="K19" s="13">
        <f>E19+J19</f>
        <v>209</v>
      </c>
    </row>
    <row r="20" spans="2:11" ht="15.75">
      <c r="B20" s="15"/>
      <c r="C20" s="35" t="s">
        <v>114</v>
      </c>
      <c r="D20" s="24" t="s">
        <v>115</v>
      </c>
      <c r="E20" s="36">
        <v>102</v>
      </c>
      <c r="F20" s="9">
        <v>64</v>
      </c>
      <c r="G20" s="40">
        <f>F20/100*100</f>
        <v>64</v>
      </c>
      <c r="H20" s="13">
        <v>42</v>
      </c>
      <c r="I20" s="22">
        <f>H20/60*100</f>
        <v>70</v>
      </c>
      <c r="J20" s="13">
        <f>F20+H20</f>
        <v>106</v>
      </c>
      <c r="K20" s="13">
        <f>E20+J20</f>
        <v>208</v>
      </c>
    </row>
  </sheetData>
  <sheetProtection/>
  <mergeCells count="1">
    <mergeCell ref="B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altdorf</cp:lastModifiedBy>
  <dcterms:created xsi:type="dcterms:W3CDTF">2009-04-27T10:35:30Z</dcterms:created>
  <dcterms:modified xsi:type="dcterms:W3CDTF">2013-05-10T16:16:16Z</dcterms:modified>
  <cp:category/>
  <cp:version/>
  <cp:contentType/>
  <cp:contentStatus/>
</cp:coreProperties>
</file>